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Example balance sheet" sheetId="2" state="visible" r:id="rId2"/>
    <sheet name="Your balance sheet" sheetId="3" state="visible" r:id="rId3"/>
  </sheets>
  <definedNames/>
  <calcPr calcId="124519" fullCalcOnLoad="1"/>
</workbook>
</file>

<file path=xl/styles.xml><?xml version="1.0" encoding="utf-8"?>
<styleSheet xmlns="http://schemas.openxmlformats.org/spreadsheetml/2006/main">
  <numFmts count="5">
    <numFmt numFmtId="164" formatCode="yyyy-mm-dd"/>
    <numFmt numFmtId="165" formatCode="d mmm yyyy"/>
    <numFmt numFmtId="166" formatCode="&quot;$&quot;#,##0;[Red]-&quot;$&quot;#,##0;&quot;$&quot;0"/>
    <numFmt numFmtId="167" formatCode="0.0%"/>
    <numFmt numFmtId="168" formatCode="0.00&quot;x&quot;"/>
  </numFmts>
  <fonts count="6">
    <font>
      <name val="Calibri"/>
      <family val="2"/>
      <color theme="1"/>
      <sz val="11"/>
      <scheme val="minor"/>
    </font>
    <font>
      <b val="1"/>
      <color rgb="000C1222"/>
      <sz val="16"/>
    </font>
    <font>
      <b val="1"/>
      <color rgb="000C1222"/>
    </font>
    <font>
      <b val="1"/>
      <color rgb="000C1222"/>
      <sz val="14"/>
    </font>
    <font>
      <i val="1"/>
      <color rgb="00475569"/>
    </font>
    <font>
      <b val="1"/>
      <color rgb="00475569"/>
    </font>
  </fonts>
  <fills count="6">
    <fill>
      <patternFill/>
    </fill>
    <fill>
      <patternFill patternType="gray125"/>
    </fill>
    <fill>
      <patternFill patternType="solid">
        <fgColor rgb="00FEF3C7"/>
      </patternFill>
    </fill>
    <fill>
      <patternFill patternType="solid">
        <fgColor rgb="00F1F5F9"/>
      </patternFill>
    </fill>
    <fill>
      <patternFill patternType="solid">
        <fgColor rgb="00E2E8F0"/>
      </patternFill>
    </fill>
    <fill>
      <patternFill patternType="solid">
        <fgColor rgb="00D1FAE5"/>
      </patternFill>
    </fill>
  </fills>
  <borders count="2">
    <border>
      <left/>
      <right/>
      <top/>
      <bottom/>
      <diagonal/>
    </border>
    <border>
      <top style="thin">
        <color rgb="00CBD5E1"/>
      </top>
    </border>
  </borders>
  <cellStyleXfs count="1">
    <xf numFmtId="0" fontId="0" fillId="0" borderId="0"/>
  </cellStyleXfs>
  <cellXfs count="2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0" fillId="2" borderId="0" pivotButton="0" quotePrefix="0" xfId="0"/>
    <xf numFmtId="0" fontId="2" fillId="3" borderId="0" applyAlignment="1" pivotButton="0" quotePrefix="0" xfId="0">
      <alignment horizontal="left" vertical="center" wrapText="1"/>
    </xf>
    <xf numFmtId="0" fontId="2" fillId="3" borderId="0" applyAlignment="1" pivotButton="0" quotePrefix="0" xfId="0">
      <alignment horizontal="center" vertical="center" wrapText="1"/>
    </xf>
    <xf numFmtId="165" fontId="0" fillId="2" borderId="0" applyAlignment="1" pivotButton="0" quotePrefix="0" xfId="0">
      <alignment horizontal="right"/>
    </xf>
    <xf numFmtId="0" fontId="5" fillId="0" borderId="0" pivotButton="0" quotePrefix="0" xfId="0"/>
    <xf numFmtId="166" fontId="0" fillId="2" borderId="0" pivotButton="0" quotePrefix="0" xfId="0"/>
    <xf numFmtId="166" fontId="0" fillId="0" borderId="0" pivotButton="0" quotePrefix="0" xfId="0"/>
    <xf numFmtId="167" fontId="0" fillId="0" borderId="0" pivotButton="0" quotePrefix="0" xfId="0"/>
    <xf numFmtId="0" fontId="2" fillId="4" borderId="1" pivotButton="0" quotePrefix="0" xfId="0"/>
    <xf numFmtId="166" fontId="2" fillId="4" borderId="1" pivotButton="0" quotePrefix="0" xfId="0"/>
    <xf numFmtId="167" fontId="2" fillId="4" borderId="1" pivotButton="0" quotePrefix="0" xfId="0"/>
    <xf numFmtId="166" fontId="2" fillId="0" borderId="0" pivotButton="0" quotePrefix="0" xfId="0"/>
    <xf numFmtId="0" fontId="2" fillId="5" borderId="0" applyAlignment="1" pivotButton="0" quotePrefix="0" xfId="0">
      <alignment horizontal="right"/>
    </xf>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showGridLines="0" workbookViewId="0">
      <selection activeCell="A1" sqref="A1"/>
    </sheetView>
  </sheetViews>
  <sheetFormatPr baseColWidth="8" defaultRowHeight="15"/>
  <cols>
    <col width="110" customWidth="1" min="1" max="1"/>
  </cols>
  <sheetData>
    <row r="1">
      <c r="A1" s="1" t="inlineStr">
        <is>
          <t>Balance sheet template (two dates, with checks)</t>
        </is>
      </c>
    </row>
    <row r="3">
      <c r="A3" s="2" t="inlineStr">
        <is>
          <t>From the Parity blog: parityai.pro/blog/balance-sheet-template. Opens in Excel, Google Sheets and Numbers. No macros.</t>
        </is>
      </c>
    </row>
    <row r="4">
      <c r="A4" s="2" t="inlineStr"/>
    </row>
    <row r="5">
      <c r="A5" s="3" t="inlineStr">
        <is>
          <t>The tabs</t>
        </is>
      </c>
    </row>
    <row r="6">
      <c r="A6" s="2" t="inlineStr">
        <is>
          <t>Example balance sheet: a fictional auto repair shop at 31 Dec 2025 and 30 Sep 2026, filled in.</t>
        </is>
      </c>
    </row>
    <row r="7">
      <c r="A7" s="2" t="inlineStr">
        <is>
          <t>Your balance sheet: the same formulas, empty. Rename lines in column A to match your accounts; keep each line in its section.</t>
        </is>
      </c>
    </row>
    <row r="8">
      <c r="A8" s="2" t="inlineStr"/>
    </row>
    <row r="9">
      <c r="A9" s="3" t="inlineStr">
        <is>
          <t>Fill it in</t>
        </is>
      </c>
    </row>
    <row r="10">
      <c r="A10" s="2" t="inlineStr">
        <is>
          <t>1. Put the two dates in B8 and C8. Usually your last year-end and the latest month-end.</t>
        </is>
      </c>
    </row>
    <row r="11">
      <c r="A11" s="2" t="inlineStr">
        <is>
          <t>2. Copy each balance from your accounting system's Balance Sheet report for that date (in QuickBooks Online: Reports, Standard reports, Balance Sheet or Balance Sheet Comparison).</t>
        </is>
      </c>
    </row>
    <row r="12">
      <c r="A12" s="2" t="inlineStr">
        <is>
          <t>3. Accumulated depreciation and owner draws are entered as positive numbers. The formulas subtract them.</t>
        </is>
      </c>
    </row>
    <row r="13">
      <c r="A13" s="2" t="inlineStr">
        <is>
          <t>4. Equity: retained earnings at the start of the year, net income for the year to date, and draws or distributions for the year to date. That is how most accounting software shows it before the year is closed.</t>
        </is>
      </c>
    </row>
    <row r="14">
      <c r="A14" s="2" t="inlineStr">
        <is>
          <t>5. Read row 50. It must be $0 and row 51 must say Balances ✓ in both columns. An empty sheet shows $0 too.</t>
        </is>
      </c>
    </row>
    <row r="15">
      <c r="A15" s="2" t="inlineStr"/>
    </row>
    <row r="16">
      <c r="A16" s="3" t="inlineStr">
        <is>
          <t>If it won't balance</t>
        </is>
      </c>
    </row>
    <row r="17">
      <c r="A17" s="2" t="inlineStr">
        <is>
          <t>Off by a round number you recognise: a line typed in the wrong column or left out. Compare section totals with the report.</t>
        </is>
      </c>
    </row>
    <row r="18">
      <c r="A18" s="2" t="inlineStr">
        <is>
          <t>Off by twice an amount: a figure entered with the wrong sign (for example depreciation or draws typed as negative).</t>
        </is>
      </c>
    </row>
    <row r="19">
      <c r="A19" s="2" t="inlineStr">
        <is>
          <t>Off by the year's profit: net income missing from equity, or entered twice (once in retained earnings, once in net income).</t>
        </is>
      </c>
    </row>
    <row r="20">
      <c r="A20" s="2" t="inlineStr">
        <is>
          <t>Off by a number divisible by 9: two digits swapped (for example 3,600 typed as 6,300).</t>
        </is>
      </c>
    </row>
    <row r="21">
      <c r="A21" s="2" t="inlineStr"/>
    </row>
    <row r="22">
      <c r="A22" s="3" t="inlineStr">
        <is>
          <t>Reading it</t>
        </is>
      </c>
    </row>
    <row r="23">
      <c r="A23" s="2" t="inlineStr">
        <is>
          <t>The Change and Change % columns show what moved. Rows 55 to 58 give working capital, current ratio, quick ratio and debt to equity for both dates.</t>
        </is>
      </c>
    </row>
    <row r="24">
      <c r="A24" s="2" t="inlineStr">
        <is>
          <t>Row 52 checks that the later column's opening retained earnings equal the earlier column's retained earnings + net income - draws. It only applies when the earlier date is your last year-end.</t>
        </is>
      </c>
    </row>
    <row r="25">
      <c r="A25" s="2" t="inlineStr"/>
    </row>
    <row r="26">
      <c r="A26" s="3" t="inlineStr">
        <is>
          <t>What this template can't do</t>
        </is>
      </c>
    </row>
    <row r="27">
      <c r="A27" s="2" t="inlineStr">
        <is>
          <t>It doesn't make your books balance; it shows you whether the numbers you copied do. A real balance sheet comes from double-entry books.</t>
        </is>
      </c>
    </row>
    <row r="28">
      <c r="A28" s="2" t="inlineStr">
        <is>
          <t>It doesn't explain why cash moved. Use the change column with your P&amp;L, or ask your accountant for a cash flow statement.</t>
        </is>
      </c>
    </row>
    <row r="29">
      <c r="A29" s="2" t="inlineStr">
        <is>
          <t>Line names and the equity section vary by business type (sole proprietor, LLC, S corporation). Your accountant can tell you which equity lines you should show.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8"/>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52" customWidth="1" min="1" max="1"/>
    <col width="15" customWidth="1" min="2" max="2"/>
    <col width="15" customWidth="1" min="3" max="3"/>
    <col width="13" customWidth="1" min="4" max="4"/>
    <col width="11" customWidth="1" min="5" max="5"/>
    <col width="70" customWidth="1" min="6" max="6"/>
  </cols>
  <sheetData>
    <row r="1">
      <c r="A1" s="4" t="inlineStr">
        <is>
          <t>Eastbrook Auto Repair: balance sheet (EXAMPLE, fictional business)</t>
        </is>
      </c>
    </row>
    <row r="2">
      <c r="A2" s="5" t="inlineStr">
        <is>
          <t>Amber cells are inputs. White and grey cells are formulas; don't type over them. The check in row 50 must say Balances ✓.</t>
        </is>
      </c>
    </row>
    <row r="4">
      <c r="A4" s="3" t="inlineStr">
        <is>
          <t>Business</t>
        </is>
      </c>
      <c r="B4" s="6" t="inlineStr">
        <is>
          <t>Eastbrook Auto Repair (example)</t>
        </is>
      </c>
    </row>
    <row r="7">
      <c r="A7" s="7" t="inlineStr">
        <is>
          <t>Line</t>
        </is>
      </c>
      <c r="B7" s="8" t="inlineStr">
        <is>
          <t>Earlier date</t>
        </is>
      </c>
      <c r="C7" s="8" t="inlineStr">
        <is>
          <t>Later date</t>
        </is>
      </c>
      <c r="D7" s="8" t="inlineStr">
        <is>
          <t>Change</t>
        </is>
      </c>
      <c r="E7" s="8" t="inlineStr">
        <is>
          <t>Change %</t>
        </is>
      </c>
      <c r="F7" s="8" t="inlineStr">
        <is>
          <t>Where to find it</t>
        </is>
      </c>
    </row>
    <row r="8">
      <c r="A8" s="5" t="inlineStr">
        <is>
          <t>Enter the two dates:</t>
        </is>
      </c>
      <c r="B8" s="9" t="n">
        <v>46022</v>
      </c>
      <c r="C8" s="9" t="n">
        <v>46295</v>
      </c>
    </row>
    <row r="9">
      <c r="A9" s="10" t="inlineStr">
        <is>
          <t>ASSETS</t>
        </is>
      </c>
    </row>
    <row r="10">
      <c r="A10" s="3" t="inlineStr">
        <is>
          <t>Current assets</t>
        </is>
      </c>
    </row>
    <row r="11">
      <c r="A11" t="inlineStr">
        <is>
          <t>Cash in bank and on hand</t>
        </is>
      </c>
      <c r="B11" s="11" t="n">
        <v>48200</v>
      </c>
      <c r="C11" s="11" t="n">
        <v>61400</v>
      </c>
      <c r="D11" s="12">
        <f>C11-B11</f>
        <v/>
      </c>
      <c r="E11" s="13">
        <f>IF(B11=0,"",(C11-B11)/ABS(B11))</f>
        <v/>
      </c>
      <c r="F11" s="5" t="inlineStr">
        <is>
          <t>All bank and cash accounts, reconciled to the statement</t>
        </is>
      </c>
    </row>
    <row r="12">
      <c r="A12" t="inlineStr">
        <is>
          <t>Accounts receivable</t>
        </is>
      </c>
      <c r="B12" s="11" t="n">
        <v>22600</v>
      </c>
      <c r="C12" s="11" t="n">
        <v>31800</v>
      </c>
      <c r="D12" s="12">
        <f>C12-B12</f>
        <v/>
      </c>
      <c r="E12" s="13">
        <f>IF(B12=0,"",(C12-B12)/ABS(B12))</f>
        <v/>
      </c>
      <c r="F12" s="5" t="inlineStr">
        <is>
          <t>Invoices customers haven't paid yet (fleet accounts, insurance jobs)</t>
        </is>
      </c>
    </row>
    <row r="13">
      <c r="A13" t="inlineStr">
        <is>
          <t>Inventory (parts, tyres, fluids)</t>
        </is>
      </c>
      <c r="B13" s="11" t="n">
        <v>18400</v>
      </c>
      <c r="C13" s="11" t="n">
        <v>21900</v>
      </c>
      <c r="D13" s="12">
        <f>C13-B13</f>
        <v/>
      </c>
      <c r="E13" s="13">
        <f>IF(B13=0,"",(C13-B13)/ABS(B13))</f>
        <v/>
      </c>
      <c r="F13" s="5" t="inlineStr">
        <is>
          <t>Stock on the shelf at cost, from a count or your parts system</t>
        </is>
      </c>
    </row>
    <row r="14">
      <c r="A14" t="inlineStr">
        <is>
          <t>Prepaid expenses</t>
        </is>
      </c>
      <c r="B14" s="11" t="n">
        <v>3600</v>
      </c>
      <c r="C14" s="11" t="n">
        <v>1200</v>
      </c>
      <c r="D14" s="12">
        <f>C14-B14</f>
        <v/>
      </c>
      <c r="E14" s="13">
        <f>IF(B14=0,"",(C14-B14)/ABS(B14))</f>
        <v/>
      </c>
      <c r="F14" s="5" t="inlineStr">
        <is>
          <t>Bills paid in advance, such as an insurance premium</t>
        </is>
      </c>
    </row>
    <row r="15">
      <c r="A15" t="inlineStr">
        <is>
          <t>Other current assets</t>
        </is>
      </c>
      <c r="B15" s="11" t="n">
        <v>0</v>
      </c>
      <c r="C15" s="11" t="n">
        <v>0</v>
      </c>
      <c r="D15" s="12">
        <f>C15-B15</f>
        <v/>
      </c>
      <c r="E15" s="13">
        <f>IF(B15=0,"",(C15-B15)/ABS(B15))</f>
        <v/>
      </c>
      <c r="F15" s="5" t="inlineStr">
        <is>
          <t>Anything else turning into cash within 12 months</t>
        </is>
      </c>
    </row>
    <row r="16">
      <c r="A16" s="3" t="inlineStr">
        <is>
          <t>Total current assets</t>
        </is>
      </c>
      <c r="B16" s="12">
        <f>SUM(B11:B15)</f>
        <v/>
      </c>
      <c r="C16" s="12">
        <f>SUM(C11:C15)</f>
        <v/>
      </c>
      <c r="D16" s="12">
        <f>C16-B16</f>
        <v/>
      </c>
      <c r="E16" s="13">
        <f>IF(B16=0,"",(C16-B16)/ABS(B16))</f>
        <v/>
      </c>
    </row>
    <row r="17">
      <c r="A17" s="3" t="inlineStr">
        <is>
          <t>Fixed assets</t>
        </is>
      </c>
    </row>
    <row r="18">
      <c r="A18" t="inlineStr">
        <is>
          <t>Shop equipment, at cost</t>
        </is>
      </c>
      <c r="B18" s="11" t="n">
        <v>142000</v>
      </c>
      <c r="C18" s="11" t="n">
        <v>156000</v>
      </c>
      <c r="D18" s="12">
        <f>C18-B18</f>
        <v/>
      </c>
      <c r="E18" s="13">
        <f>IF(B18=0,"",(C18-B18)/ABS(B18))</f>
        <v/>
      </c>
      <c r="F18" s="5" t="inlineStr">
        <is>
          <t>Lifts, diagnostic scanners, alignment machine: what you paid</t>
        </is>
      </c>
    </row>
    <row r="19">
      <c r="A19" t="inlineStr">
        <is>
          <t>Vehicles, at cost</t>
        </is>
      </c>
      <c r="B19" s="11" t="n">
        <v>38000</v>
      </c>
      <c r="C19" s="11" t="n">
        <v>38000</v>
      </c>
      <c r="D19" s="12">
        <f>C19-B19</f>
        <v/>
      </c>
      <c r="E19" s="13">
        <f>IF(B19=0,"",(C19-B19)/ABS(B19))</f>
        <v/>
      </c>
      <c r="F19" s="5" t="inlineStr">
        <is>
          <t>Tow truck, courtesy car</t>
        </is>
      </c>
    </row>
    <row r="20">
      <c r="A20" t="inlineStr">
        <is>
          <t>Leasehold improvements, at cost</t>
        </is>
      </c>
      <c r="B20" s="11" t="n">
        <v>26000</v>
      </c>
      <c r="C20" s="11" t="n">
        <v>26000</v>
      </c>
      <c r="D20" s="12">
        <f>C20-B20</f>
        <v/>
      </c>
      <c r="E20" s="13">
        <f>IF(B20=0,"",(C20-B20)/ABS(B20))</f>
        <v/>
      </c>
      <c r="F20" s="5" t="inlineStr">
        <is>
          <t>Work done to the rented building</t>
        </is>
      </c>
    </row>
    <row r="21">
      <c r="A21" t="inlineStr">
        <is>
          <t>Less: accumulated depreciation</t>
        </is>
      </c>
      <c r="B21" s="11" t="n">
        <v>71000</v>
      </c>
      <c r="C21" s="11" t="n">
        <v>86500</v>
      </c>
      <c r="D21" s="12">
        <f>C21-B21</f>
        <v/>
      </c>
      <c r="E21" s="13">
        <f>IF(B21=0,"",(C21-B21)/ABS(B21))</f>
        <v/>
      </c>
      <c r="F21" s="5" t="inlineStr">
        <is>
          <t>Enter as a positive number; it is subtracted</t>
        </is>
      </c>
    </row>
    <row r="22">
      <c r="A22" s="3" t="inlineStr">
        <is>
          <t>Net fixed assets</t>
        </is>
      </c>
      <c r="B22" s="12">
        <f>B18+B19+B20-B21</f>
        <v/>
      </c>
      <c r="C22" s="12">
        <f>C18+C19+C20-C21</f>
        <v/>
      </c>
      <c r="D22" s="12">
        <f>C22-B22</f>
        <v/>
      </c>
      <c r="E22" s="13">
        <f>IF(B22=0,"",(C22-B22)/ABS(B22))</f>
        <v/>
      </c>
    </row>
    <row r="23">
      <c r="A23" t="inlineStr">
        <is>
          <t>Deposits and other assets</t>
        </is>
      </c>
      <c r="B23" s="11" t="n">
        <v>6000</v>
      </c>
      <c r="C23" s="11" t="n">
        <v>6000</v>
      </c>
      <c r="D23" s="12">
        <f>C23-B23</f>
        <v/>
      </c>
      <c r="E23" s="13">
        <f>IF(B23=0,"",(C23-B23)/ABS(B23))</f>
        <v/>
      </c>
      <c r="F23" s="5" t="inlineStr">
        <is>
          <t>Rent deposit, long-term items</t>
        </is>
      </c>
    </row>
    <row r="24">
      <c r="A24" s="14" t="inlineStr">
        <is>
          <t>TOTAL ASSETS</t>
        </is>
      </c>
      <c r="B24" s="15">
        <f>B16+B22+B23</f>
        <v/>
      </c>
      <c r="C24" s="15">
        <f>C16+C22+C23</f>
        <v/>
      </c>
      <c r="D24" s="15">
        <f>C24-B24</f>
        <v/>
      </c>
      <c r="E24" s="16">
        <f>IF(B24=0,"",(C24-B24)/ABS(B24))</f>
        <v/>
      </c>
      <c r="F24" s="14" t="n"/>
    </row>
    <row r="26">
      <c r="A26" s="10" t="inlineStr">
        <is>
          <t>LIABILITIES</t>
        </is>
      </c>
    </row>
    <row r="27">
      <c r="A27" s="3" t="inlineStr">
        <is>
          <t>Current liabilities (due within 12 months)</t>
        </is>
      </c>
    </row>
    <row r="28">
      <c r="A28" t="inlineStr">
        <is>
          <t>Accounts payable</t>
        </is>
      </c>
      <c r="B28" s="11" t="n">
        <v>16900</v>
      </c>
      <c r="C28" s="11" t="n">
        <v>19700</v>
      </c>
      <c r="D28" s="12">
        <f>C28-B28</f>
        <v/>
      </c>
      <c r="E28" s="13">
        <f>IF(B28=0,"",(C28-B28)/ABS(B28))</f>
        <v/>
      </c>
      <c r="F28" s="5" t="inlineStr">
        <is>
          <t>Supplier bills not yet paid (parts suppliers)</t>
        </is>
      </c>
    </row>
    <row r="29">
      <c r="A29" t="inlineStr">
        <is>
          <t>Credit cards</t>
        </is>
      </c>
      <c r="B29" s="11" t="n">
        <v>4300</v>
      </c>
      <c r="C29" s="11" t="n">
        <v>3100</v>
      </c>
      <c r="D29" s="12">
        <f>C29-B29</f>
        <v/>
      </c>
      <c r="E29" s="13">
        <f>IF(B29=0,"",(C29-B29)/ABS(B29))</f>
        <v/>
      </c>
      <c r="F29" s="5" t="inlineStr">
        <is>
          <t>Balance owed on business cards</t>
        </is>
      </c>
    </row>
    <row r="30">
      <c r="A30" t="inlineStr">
        <is>
          <t>Sales tax payable</t>
        </is>
      </c>
      <c r="B30" s="11" t="n">
        <v>2900</v>
      </c>
      <c r="C30" s="11" t="n">
        <v>3400</v>
      </c>
      <c r="D30" s="12">
        <f>C30-B30</f>
        <v/>
      </c>
      <c r="E30" s="13">
        <f>IF(B30=0,"",(C30-B30)/ABS(B30))</f>
        <v/>
      </c>
      <c r="F30" s="5" t="inlineStr">
        <is>
          <t>Sales tax collected but not yet paid to the state</t>
        </is>
      </c>
    </row>
    <row r="31">
      <c r="A31" t="inlineStr">
        <is>
          <t>Payroll liabilities</t>
        </is>
      </c>
      <c r="B31" s="11" t="n">
        <v>7800</v>
      </c>
      <c r="C31" s="11" t="n">
        <v>8600</v>
      </c>
      <c r="D31" s="12">
        <f>C31-B31</f>
        <v/>
      </c>
      <c r="E31" s="13">
        <f>IF(B31=0,"",(C31-B31)/ABS(B31))</f>
        <v/>
      </c>
      <c r="F31" s="5" t="inlineStr">
        <is>
          <t>Wages earned and payroll taxes withheld, not yet paid</t>
        </is>
      </c>
    </row>
    <row r="32">
      <c r="A32" t="inlineStr">
        <is>
          <t>Customer deposits</t>
        </is>
      </c>
      <c r="B32" s="11" t="n">
        <v>1200</v>
      </c>
      <c r="C32" s="11" t="n">
        <v>1500</v>
      </c>
      <c r="D32" s="12">
        <f>C32-B32</f>
        <v/>
      </c>
      <c r="E32" s="13">
        <f>IF(B32=0,"",(C32-B32)/ABS(B32))</f>
        <v/>
      </c>
      <c r="F32" s="5" t="inlineStr">
        <is>
          <t>Money taken for work not yet done</t>
        </is>
      </c>
    </row>
    <row r="33">
      <c r="A33" t="inlineStr">
        <is>
          <t>Current portion of long-term debt</t>
        </is>
      </c>
      <c r="B33" s="11" t="n">
        <v>18000</v>
      </c>
      <c r="C33" s="11" t="n">
        <v>18000</v>
      </c>
      <c r="D33" s="12">
        <f>C33-B33</f>
        <v/>
      </c>
      <c r="E33" s="13">
        <f>IF(B33=0,"",(C33-B33)/ABS(B33))</f>
        <v/>
      </c>
      <c r="F33" s="5" t="inlineStr">
        <is>
          <t>Loan principal due in the next 12 months</t>
        </is>
      </c>
    </row>
    <row r="34">
      <c r="A34" s="3" t="inlineStr">
        <is>
          <t>Total current liabilities</t>
        </is>
      </c>
      <c r="B34" s="12">
        <f>SUM(B28:B33)</f>
        <v/>
      </c>
      <c r="C34" s="12">
        <f>SUM(C28:C33)</f>
        <v/>
      </c>
      <c r="D34" s="12">
        <f>C34-B34</f>
        <v/>
      </c>
      <c r="E34" s="13">
        <f>IF(B34=0,"",(C34-B34)/ABS(B34))</f>
        <v/>
      </c>
    </row>
    <row r="35">
      <c r="A35" s="3" t="inlineStr">
        <is>
          <t>Long-term liabilities</t>
        </is>
      </c>
    </row>
    <row r="36">
      <c r="A36" t="inlineStr">
        <is>
          <t>Equipment loan (after the current portion)</t>
        </is>
      </c>
      <c r="B36" s="11" t="n">
        <v>54000</v>
      </c>
      <c r="C36" s="11" t="n">
        <v>41500</v>
      </c>
      <c r="D36" s="12">
        <f>C36-B36</f>
        <v/>
      </c>
      <c r="E36" s="13">
        <f>IF(B36=0,"",(C36-B36)/ABS(B36))</f>
        <v/>
      </c>
      <c r="F36" s="5" t="inlineStr">
        <is>
          <t>Principal due after 12 months</t>
        </is>
      </c>
    </row>
    <row r="37">
      <c r="A37" t="inlineStr">
        <is>
          <t>Other long-term loans (incl. owner loans)</t>
        </is>
      </c>
      <c r="B37" s="11" t="n">
        <v>10000</v>
      </c>
      <c r="C37" s="11" t="n">
        <v>10000</v>
      </c>
      <c r="D37" s="12">
        <f>C37-B37</f>
        <v/>
      </c>
      <c r="E37" s="13">
        <f>IF(B37=0,"",(C37-B37)/ABS(B37))</f>
        <v/>
      </c>
      <c r="F37" s="5" t="inlineStr">
        <is>
          <t>Money the business owes the owner counts here, not in equity</t>
        </is>
      </c>
    </row>
    <row r="38">
      <c r="A38" s="3" t="inlineStr">
        <is>
          <t>Total long-term liabilities</t>
        </is>
      </c>
      <c r="B38" s="12">
        <f>SUM(B36:B37)</f>
        <v/>
      </c>
      <c r="C38" s="12">
        <f>SUM(C36:C37)</f>
        <v/>
      </c>
      <c r="D38" s="12">
        <f>C38-B38</f>
        <v/>
      </c>
      <c r="E38" s="13">
        <f>IF(B38=0,"",(C38-B38)/ABS(B38))</f>
        <v/>
      </c>
    </row>
    <row r="39">
      <c r="A39" s="14" t="inlineStr">
        <is>
          <t>TOTAL LIABILITIES</t>
        </is>
      </c>
      <c r="B39" s="15">
        <f>B34+B38</f>
        <v/>
      </c>
      <c r="C39" s="15">
        <f>C34+C38</f>
        <v/>
      </c>
      <c r="D39" s="15">
        <f>C39-B39</f>
        <v/>
      </c>
      <c r="E39" s="16">
        <f>IF(B39=0,"",(C39-B39)/ABS(B39))</f>
        <v/>
      </c>
      <c r="F39" s="14" t="n"/>
    </row>
    <row r="41">
      <c r="A41" s="10" t="inlineStr">
        <is>
          <t>EQUITY</t>
        </is>
      </c>
    </row>
    <row r="42">
      <c r="A42" t="inlineStr">
        <is>
          <t>Owner's capital / paid-in capital</t>
        </is>
      </c>
      <c r="B42" s="11" t="n">
        <v>20000</v>
      </c>
      <c r="C42" s="11" t="n">
        <v>20000</v>
      </c>
      <c r="D42" s="12">
        <f>C42-B42</f>
        <v/>
      </c>
      <c r="E42" s="13">
        <f>IF(B42=0,"",(C42-B42)/ABS(B42))</f>
        <v/>
      </c>
      <c r="F42" s="5" t="inlineStr">
        <is>
          <t>Money the owners put in</t>
        </is>
      </c>
    </row>
    <row r="43">
      <c r="A43" t="inlineStr">
        <is>
          <t>Retained earnings (start of year)</t>
        </is>
      </c>
      <c r="B43" s="11" t="n">
        <v>84400</v>
      </c>
      <c r="C43" s="11" t="n">
        <v>98700</v>
      </c>
      <c r="D43" s="12">
        <f>C43-B43</f>
        <v/>
      </c>
      <c r="E43" s="13">
        <f>IF(B43=0,"",(C43-B43)/ABS(B43))</f>
        <v/>
      </c>
      <c r="F43" s="5" t="inlineStr">
        <is>
          <t>Profits kept from all earlier years</t>
        </is>
      </c>
    </row>
    <row r="44">
      <c r="A44" t="inlineStr">
        <is>
          <t>Net income, year to date</t>
        </is>
      </c>
      <c r="B44" s="11" t="n">
        <v>84300</v>
      </c>
      <c r="C44" s="11" t="n">
        <v>71300</v>
      </c>
      <c r="D44" s="12">
        <f>C44-B44</f>
        <v/>
      </c>
      <c r="E44" s="13">
        <f>IF(B44=0,"",(C44-B44)/ABS(B44))</f>
        <v/>
      </c>
      <c r="F44" s="5" t="inlineStr">
        <is>
          <t>Bottom line of the P&amp;L from the start of the year to this date</t>
        </is>
      </c>
    </row>
    <row r="45">
      <c r="A45" t="inlineStr">
        <is>
          <t>Less: owner draws / distributions, year to date</t>
        </is>
      </c>
      <c r="B45" s="11" t="n">
        <v>70000</v>
      </c>
      <c r="C45" s="11" t="n">
        <v>40000</v>
      </c>
      <c r="D45" s="12">
        <f>C45-B45</f>
        <v/>
      </c>
      <c r="E45" s="13">
        <f>IF(B45=0,"",(C45-B45)/ABS(B45))</f>
        <v/>
      </c>
      <c r="F45" s="5" t="inlineStr">
        <is>
          <t>Enter as a positive number; it is subtracted</t>
        </is>
      </c>
    </row>
    <row r="46">
      <c r="A46" s="14" t="inlineStr">
        <is>
          <t>TOTAL EQUITY</t>
        </is>
      </c>
      <c r="B46" s="15">
        <f>B42+B43+B44-B45</f>
        <v/>
      </c>
      <c r="C46" s="15">
        <f>C42+C43+C44-C45</f>
        <v/>
      </c>
      <c r="D46" s="15">
        <f>C46-B46</f>
        <v/>
      </c>
      <c r="E46" s="16">
        <f>IF(B46=0,"",(C46-B46)/ABS(B46))</f>
        <v/>
      </c>
      <c r="F46" s="14" t="n"/>
    </row>
    <row r="47">
      <c r="A47" s="14" t="inlineStr">
        <is>
          <t>TOTAL LIABILITIES AND EQUITY</t>
        </is>
      </c>
      <c r="B47" s="15">
        <f>B39+B46</f>
        <v/>
      </c>
      <c r="C47" s="15">
        <f>C39+C46</f>
        <v/>
      </c>
      <c r="D47" s="15">
        <f>C47-B47</f>
        <v/>
      </c>
      <c r="E47" s="16">
        <f>IF(B47=0,"",(C47-B47)/ABS(B47))</f>
        <v/>
      </c>
      <c r="F47" s="14" t="n"/>
    </row>
    <row r="49">
      <c r="A49" s="10" t="inlineStr">
        <is>
          <t>CHECKS</t>
        </is>
      </c>
    </row>
    <row r="50">
      <c r="A50" s="3" t="inlineStr">
        <is>
          <t>Assets minus (liabilities + equity): must be $0</t>
        </is>
      </c>
      <c r="B50" s="17">
        <f>B24-B47</f>
        <v/>
      </c>
      <c r="C50" s="17">
        <f>C24-C47</f>
        <v/>
      </c>
      <c r="F50" s="5" t="inlineStr">
        <is>
          <t>If it doesn't balance, see 'If it won't balance' on the How to use tab</t>
        </is>
      </c>
    </row>
    <row r="51">
      <c r="A51" s="3" t="inlineStr">
        <is>
          <t>Status</t>
        </is>
      </c>
      <c r="B51" s="18">
        <f>IF(ROUND(B50,0)=0,"Balances ✓","Doesn't balance")</f>
        <v/>
      </c>
      <c r="C51" s="18">
        <f>IF(ROUND(C50,0)=0,"Balances ✓","Doesn't balance")</f>
        <v/>
      </c>
    </row>
    <row r="52">
      <c r="A52" t="inlineStr">
        <is>
          <t>Retained earnings carried forward (later column)</t>
        </is>
      </c>
      <c r="C52" s="12">
        <f>C43-(B43+B44-B45)</f>
        <v/>
      </c>
      <c r="D52">
        <f>IF(ROUND(C52,0)=0,"Matches ✓","Differs: ask your bookkeeper")</f>
        <v/>
      </c>
      <c r="F52" s="5" t="inlineStr">
        <is>
          <t>Only meaningful when the earlier date is your last year-end and the later date is in the next year</t>
        </is>
      </c>
    </row>
    <row r="54">
      <c r="A54" s="10" t="inlineStr">
        <is>
          <t>KEY RATIOS</t>
        </is>
      </c>
    </row>
    <row r="55">
      <c r="A55" t="inlineStr">
        <is>
          <t>Working capital (current assets - current liabilities)</t>
        </is>
      </c>
      <c r="B55" s="12">
        <f>B16-B34</f>
        <v/>
      </c>
      <c r="C55" s="12">
        <f>C16-C34</f>
        <v/>
      </c>
      <c r="D55" s="12">
        <f>C55-B55</f>
        <v/>
      </c>
    </row>
    <row r="56">
      <c r="A56" t="inlineStr">
        <is>
          <t>Current ratio (current assets / current liabilities)</t>
        </is>
      </c>
      <c r="B56" s="19">
        <f>IF(B34=0,"",B16/B34)</f>
        <v/>
      </c>
      <c r="C56" s="19">
        <f>IF(C34=0,"",C16/C34)</f>
        <v/>
      </c>
    </row>
    <row r="57">
      <c r="A57" t="inlineStr">
        <is>
          <t>Quick ratio ((cash + receivables) / current liabilities)</t>
        </is>
      </c>
      <c r="B57" s="19">
        <f>IF(B34=0,"",(B11+B12)/B34)</f>
        <v/>
      </c>
      <c r="C57" s="19">
        <f>IF(C34=0,"",(C11+C12)/C34)</f>
        <v/>
      </c>
    </row>
    <row r="58">
      <c r="A58" t="inlineStr">
        <is>
          <t>Debt to equity (total liabilities / total equity)</t>
        </is>
      </c>
      <c r="B58" s="19">
        <f>IF(B46&lt;=0,"",B39/B46)</f>
        <v/>
      </c>
      <c r="C58" s="19">
        <f>IF(C46&lt;=0,"",C39/C46)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8"/>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52" customWidth="1" min="1" max="1"/>
    <col width="15" customWidth="1" min="2" max="2"/>
    <col width="15" customWidth="1" min="3" max="3"/>
    <col width="13" customWidth="1" min="4" max="4"/>
    <col width="11" customWidth="1" min="5" max="5"/>
    <col width="70" customWidth="1" min="6" max="6"/>
  </cols>
  <sheetData>
    <row r="1">
      <c r="A1" s="4" t="inlineStr">
        <is>
          <t>Balance sheet: two-date comparison</t>
        </is>
      </c>
    </row>
    <row r="2">
      <c r="A2" s="5" t="inlineStr">
        <is>
          <t>Amber cells are inputs. White and grey cells are formulas; don't type over them. The check in row 50 must say Balances ✓.</t>
        </is>
      </c>
    </row>
    <row r="4">
      <c r="A4" s="3" t="inlineStr">
        <is>
          <t>Business</t>
        </is>
      </c>
      <c r="B4" s="6" t="n"/>
    </row>
    <row r="7">
      <c r="A7" s="7" t="inlineStr">
        <is>
          <t>Line</t>
        </is>
      </c>
      <c r="B7" s="8" t="inlineStr">
        <is>
          <t>Earlier date</t>
        </is>
      </c>
      <c r="C7" s="8" t="inlineStr">
        <is>
          <t>Later date</t>
        </is>
      </c>
      <c r="D7" s="8" t="inlineStr">
        <is>
          <t>Change</t>
        </is>
      </c>
      <c r="E7" s="8" t="inlineStr">
        <is>
          <t>Change %</t>
        </is>
      </c>
      <c r="F7" s="8" t="inlineStr">
        <is>
          <t>Where to find it</t>
        </is>
      </c>
    </row>
    <row r="8">
      <c r="A8" s="5" t="inlineStr">
        <is>
          <t>Enter the two dates:</t>
        </is>
      </c>
      <c r="B8" s="9" t="n"/>
      <c r="C8" s="9" t="n"/>
    </row>
    <row r="9">
      <c r="A9" s="10" t="inlineStr">
        <is>
          <t>ASSETS</t>
        </is>
      </c>
    </row>
    <row r="10">
      <c r="A10" s="3" t="inlineStr">
        <is>
          <t>Current assets</t>
        </is>
      </c>
    </row>
    <row r="11">
      <c r="A11" t="inlineStr">
        <is>
          <t>Cash in bank and on hand</t>
        </is>
      </c>
      <c r="B11" s="11" t="n"/>
      <c r="C11" s="11" t="n"/>
      <c r="D11" s="12">
        <f>C11-B11</f>
        <v/>
      </c>
      <c r="E11" s="13">
        <f>IF(B11=0,"",(C11-B11)/ABS(B11))</f>
        <v/>
      </c>
      <c r="F11" s="5" t="inlineStr">
        <is>
          <t>All bank and cash accounts, reconciled to the statement</t>
        </is>
      </c>
    </row>
    <row r="12">
      <c r="A12" t="inlineStr">
        <is>
          <t>Accounts receivable</t>
        </is>
      </c>
      <c r="B12" s="11" t="n"/>
      <c r="C12" s="11" t="n"/>
      <c r="D12" s="12">
        <f>C12-B12</f>
        <v/>
      </c>
      <c r="E12" s="13">
        <f>IF(B12=0,"",(C12-B12)/ABS(B12))</f>
        <v/>
      </c>
      <c r="F12" s="5" t="inlineStr">
        <is>
          <t>Invoices customers haven't paid yet (fleet accounts, insurance jobs)</t>
        </is>
      </c>
    </row>
    <row r="13">
      <c r="A13" t="inlineStr">
        <is>
          <t>Inventory (parts, tyres, fluids)</t>
        </is>
      </c>
      <c r="B13" s="11" t="n"/>
      <c r="C13" s="11" t="n"/>
      <c r="D13" s="12">
        <f>C13-B13</f>
        <v/>
      </c>
      <c r="E13" s="13">
        <f>IF(B13=0,"",(C13-B13)/ABS(B13))</f>
        <v/>
      </c>
      <c r="F13" s="5" t="inlineStr">
        <is>
          <t>Stock on the shelf at cost, from a count or your parts system</t>
        </is>
      </c>
    </row>
    <row r="14">
      <c r="A14" t="inlineStr">
        <is>
          <t>Prepaid expenses</t>
        </is>
      </c>
      <c r="B14" s="11" t="n"/>
      <c r="C14" s="11" t="n"/>
      <c r="D14" s="12">
        <f>C14-B14</f>
        <v/>
      </c>
      <c r="E14" s="13">
        <f>IF(B14=0,"",(C14-B14)/ABS(B14))</f>
        <v/>
      </c>
      <c r="F14" s="5" t="inlineStr">
        <is>
          <t>Bills paid in advance, such as an insurance premium</t>
        </is>
      </c>
    </row>
    <row r="15">
      <c r="A15" t="inlineStr">
        <is>
          <t>Other current assets</t>
        </is>
      </c>
      <c r="B15" s="11" t="n"/>
      <c r="C15" s="11" t="n"/>
      <c r="D15" s="12">
        <f>C15-B15</f>
        <v/>
      </c>
      <c r="E15" s="13">
        <f>IF(B15=0,"",(C15-B15)/ABS(B15))</f>
        <v/>
      </c>
      <c r="F15" s="5" t="inlineStr">
        <is>
          <t>Anything else turning into cash within 12 months</t>
        </is>
      </c>
    </row>
    <row r="16">
      <c r="A16" s="3" t="inlineStr">
        <is>
          <t>Total current assets</t>
        </is>
      </c>
      <c r="B16" s="12">
        <f>SUM(B11:B15)</f>
        <v/>
      </c>
      <c r="C16" s="12">
        <f>SUM(C11:C15)</f>
        <v/>
      </c>
      <c r="D16" s="12">
        <f>C16-B16</f>
        <v/>
      </c>
      <c r="E16" s="13">
        <f>IF(B16=0,"",(C16-B16)/ABS(B16))</f>
        <v/>
      </c>
    </row>
    <row r="17">
      <c r="A17" s="3" t="inlineStr">
        <is>
          <t>Fixed assets</t>
        </is>
      </c>
    </row>
    <row r="18">
      <c r="A18" t="inlineStr">
        <is>
          <t>Shop equipment, at cost</t>
        </is>
      </c>
      <c r="B18" s="11" t="n"/>
      <c r="C18" s="11" t="n"/>
      <c r="D18" s="12">
        <f>C18-B18</f>
        <v/>
      </c>
      <c r="E18" s="13">
        <f>IF(B18=0,"",(C18-B18)/ABS(B18))</f>
        <v/>
      </c>
      <c r="F18" s="5" t="inlineStr">
        <is>
          <t>Lifts, diagnostic scanners, alignment machine: what you paid</t>
        </is>
      </c>
    </row>
    <row r="19">
      <c r="A19" t="inlineStr">
        <is>
          <t>Vehicles, at cost</t>
        </is>
      </c>
      <c r="B19" s="11" t="n"/>
      <c r="C19" s="11" t="n"/>
      <c r="D19" s="12">
        <f>C19-B19</f>
        <v/>
      </c>
      <c r="E19" s="13">
        <f>IF(B19=0,"",(C19-B19)/ABS(B19))</f>
        <v/>
      </c>
      <c r="F19" s="5" t="inlineStr">
        <is>
          <t>Tow truck, courtesy car</t>
        </is>
      </c>
    </row>
    <row r="20">
      <c r="A20" t="inlineStr">
        <is>
          <t>Leasehold improvements, at cost</t>
        </is>
      </c>
      <c r="B20" s="11" t="n"/>
      <c r="C20" s="11" t="n"/>
      <c r="D20" s="12">
        <f>C20-B20</f>
        <v/>
      </c>
      <c r="E20" s="13">
        <f>IF(B20=0,"",(C20-B20)/ABS(B20))</f>
        <v/>
      </c>
      <c r="F20" s="5" t="inlineStr">
        <is>
          <t>Work done to the rented building</t>
        </is>
      </c>
    </row>
    <row r="21">
      <c r="A21" t="inlineStr">
        <is>
          <t>Less: accumulated depreciation</t>
        </is>
      </c>
      <c r="B21" s="11" t="n"/>
      <c r="C21" s="11" t="n"/>
      <c r="D21" s="12">
        <f>C21-B21</f>
        <v/>
      </c>
      <c r="E21" s="13">
        <f>IF(B21=0,"",(C21-B21)/ABS(B21))</f>
        <v/>
      </c>
      <c r="F21" s="5" t="inlineStr">
        <is>
          <t>Enter as a positive number; it is subtracted</t>
        </is>
      </c>
    </row>
    <row r="22">
      <c r="A22" s="3" t="inlineStr">
        <is>
          <t>Net fixed assets</t>
        </is>
      </c>
      <c r="B22" s="12">
        <f>B18+B19+B20-B21</f>
        <v/>
      </c>
      <c r="C22" s="12">
        <f>C18+C19+C20-C21</f>
        <v/>
      </c>
      <c r="D22" s="12">
        <f>C22-B22</f>
        <v/>
      </c>
      <c r="E22" s="13">
        <f>IF(B22=0,"",(C22-B22)/ABS(B22))</f>
        <v/>
      </c>
    </row>
    <row r="23">
      <c r="A23" t="inlineStr">
        <is>
          <t>Deposits and other assets</t>
        </is>
      </c>
      <c r="B23" s="11" t="n"/>
      <c r="C23" s="11" t="n"/>
      <c r="D23" s="12">
        <f>C23-B23</f>
        <v/>
      </c>
      <c r="E23" s="13">
        <f>IF(B23=0,"",(C23-B23)/ABS(B23))</f>
        <v/>
      </c>
      <c r="F23" s="5" t="inlineStr">
        <is>
          <t>Rent deposit, long-term items</t>
        </is>
      </c>
    </row>
    <row r="24">
      <c r="A24" s="14" t="inlineStr">
        <is>
          <t>TOTAL ASSETS</t>
        </is>
      </c>
      <c r="B24" s="15">
        <f>B16+B22+B23</f>
        <v/>
      </c>
      <c r="C24" s="15">
        <f>C16+C22+C23</f>
        <v/>
      </c>
      <c r="D24" s="15">
        <f>C24-B24</f>
        <v/>
      </c>
      <c r="E24" s="16">
        <f>IF(B24=0,"",(C24-B24)/ABS(B24))</f>
        <v/>
      </c>
      <c r="F24" s="14" t="n"/>
    </row>
    <row r="26">
      <c r="A26" s="10" t="inlineStr">
        <is>
          <t>LIABILITIES</t>
        </is>
      </c>
    </row>
    <row r="27">
      <c r="A27" s="3" t="inlineStr">
        <is>
          <t>Current liabilities (due within 12 months)</t>
        </is>
      </c>
    </row>
    <row r="28">
      <c r="A28" t="inlineStr">
        <is>
          <t>Accounts payable</t>
        </is>
      </c>
      <c r="B28" s="11" t="n"/>
      <c r="C28" s="11" t="n"/>
      <c r="D28" s="12">
        <f>C28-B28</f>
        <v/>
      </c>
      <c r="E28" s="13">
        <f>IF(B28=0,"",(C28-B28)/ABS(B28))</f>
        <v/>
      </c>
      <c r="F28" s="5" t="inlineStr">
        <is>
          <t>Supplier bills not yet paid (parts suppliers)</t>
        </is>
      </c>
    </row>
    <row r="29">
      <c r="A29" t="inlineStr">
        <is>
          <t>Credit cards</t>
        </is>
      </c>
      <c r="B29" s="11" t="n"/>
      <c r="C29" s="11" t="n"/>
      <c r="D29" s="12">
        <f>C29-B29</f>
        <v/>
      </c>
      <c r="E29" s="13">
        <f>IF(B29=0,"",(C29-B29)/ABS(B29))</f>
        <v/>
      </c>
      <c r="F29" s="5" t="inlineStr">
        <is>
          <t>Balance owed on business cards</t>
        </is>
      </c>
    </row>
    <row r="30">
      <c r="A30" t="inlineStr">
        <is>
          <t>Sales tax payable</t>
        </is>
      </c>
      <c r="B30" s="11" t="n"/>
      <c r="C30" s="11" t="n"/>
      <c r="D30" s="12">
        <f>C30-B30</f>
        <v/>
      </c>
      <c r="E30" s="13">
        <f>IF(B30=0,"",(C30-B30)/ABS(B30))</f>
        <v/>
      </c>
      <c r="F30" s="5" t="inlineStr">
        <is>
          <t>Sales tax collected but not yet paid to the state</t>
        </is>
      </c>
    </row>
    <row r="31">
      <c r="A31" t="inlineStr">
        <is>
          <t>Payroll liabilities</t>
        </is>
      </c>
      <c r="B31" s="11" t="n"/>
      <c r="C31" s="11" t="n"/>
      <c r="D31" s="12">
        <f>C31-B31</f>
        <v/>
      </c>
      <c r="E31" s="13">
        <f>IF(B31=0,"",(C31-B31)/ABS(B31))</f>
        <v/>
      </c>
      <c r="F31" s="5" t="inlineStr">
        <is>
          <t>Wages earned and payroll taxes withheld, not yet paid</t>
        </is>
      </c>
    </row>
    <row r="32">
      <c r="A32" t="inlineStr">
        <is>
          <t>Customer deposits</t>
        </is>
      </c>
      <c r="B32" s="11" t="n"/>
      <c r="C32" s="11" t="n"/>
      <c r="D32" s="12">
        <f>C32-B32</f>
        <v/>
      </c>
      <c r="E32" s="13">
        <f>IF(B32=0,"",(C32-B32)/ABS(B32))</f>
        <v/>
      </c>
      <c r="F32" s="5" t="inlineStr">
        <is>
          <t>Money taken for work not yet done</t>
        </is>
      </c>
    </row>
    <row r="33">
      <c r="A33" t="inlineStr">
        <is>
          <t>Current portion of long-term debt</t>
        </is>
      </c>
      <c r="B33" s="11" t="n"/>
      <c r="C33" s="11" t="n"/>
      <c r="D33" s="12">
        <f>C33-B33</f>
        <v/>
      </c>
      <c r="E33" s="13">
        <f>IF(B33=0,"",(C33-B33)/ABS(B33))</f>
        <v/>
      </c>
      <c r="F33" s="5" t="inlineStr">
        <is>
          <t>Loan principal due in the next 12 months</t>
        </is>
      </c>
    </row>
    <row r="34">
      <c r="A34" s="3" t="inlineStr">
        <is>
          <t>Total current liabilities</t>
        </is>
      </c>
      <c r="B34" s="12">
        <f>SUM(B28:B33)</f>
        <v/>
      </c>
      <c r="C34" s="12">
        <f>SUM(C28:C33)</f>
        <v/>
      </c>
      <c r="D34" s="12">
        <f>C34-B34</f>
        <v/>
      </c>
      <c r="E34" s="13">
        <f>IF(B34=0,"",(C34-B34)/ABS(B34))</f>
        <v/>
      </c>
    </row>
    <row r="35">
      <c r="A35" s="3" t="inlineStr">
        <is>
          <t>Long-term liabilities</t>
        </is>
      </c>
    </row>
    <row r="36">
      <c r="A36" t="inlineStr">
        <is>
          <t>Equipment loan (after the current portion)</t>
        </is>
      </c>
      <c r="B36" s="11" t="n"/>
      <c r="C36" s="11" t="n"/>
      <c r="D36" s="12">
        <f>C36-B36</f>
        <v/>
      </c>
      <c r="E36" s="13">
        <f>IF(B36=0,"",(C36-B36)/ABS(B36))</f>
        <v/>
      </c>
      <c r="F36" s="5" t="inlineStr">
        <is>
          <t>Principal due after 12 months</t>
        </is>
      </c>
    </row>
    <row r="37">
      <c r="A37" t="inlineStr">
        <is>
          <t>Other long-term loans (incl. owner loans)</t>
        </is>
      </c>
      <c r="B37" s="11" t="n"/>
      <c r="C37" s="11" t="n"/>
      <c r="D37" s="12">
        <f>C37-B37</f>
        <v/>
      </c>
      <c r="E37" s="13">
        <f>IF(B37=0,"",(C37-B37)/ABS(B37))</f>
        <v/>
      </c>
      <c r="F37" s="5" t="inlineStr">
        <is>
          <t>Money the business owes the owner counts here, not in equity</t>
        </is>
      </c>
    </row>
    <row r="38">
      <c r="A38" s="3" t="inlineStr">
        <is>
          <t>Total long-term liabilities</t>
        </is>
      </c>
      <c r="B38" s="12">
        <f>SUM(B36:B37)</f>
        <v/>
      </c>
      <c r="C38" s="12">
        <f>SUM(C36:C37)</f>
        <v/>
      </c>
      <c r="D38" s="12">
        <f>C38-B38</f>
        <v/>
      </c>
      <c r="E38" s="13">
        <f>IF(B38=0,"",(C38-B38)/ABS(B38))</f>
        <v/>
      </c>
    </row>
    <row r="39">
      <c r="A39" s="14" t="inlineStr">
        <is>
          <t>TOTAL LIABILITIES</t>
        </is>
      </c>
      <c r="B39" s="15">
        <f>B34+B38</f>
        <v/>
      </c>
      <c r="C39" s="15">
        <f>C34+C38</f>
        <v/>
      </c>
      <c r="D39" s="15">
        <f>C39-B39</f>
        <v/>
      </c>
      <c r="E39" s="16">
        <f>IF(B39=0,"",(C39-B39)/ABS(B39))</f>
        <v/>
      </c>
      <c r="F39" s="14" t="n"/>
    </row>
    <row r="41">
      <c r="A41" s="10" t="inlineStr">
        <is>
          <t>EQUITY</t>
        </is>
      </c>
    </row>
    <row r="42">
      <c r="A42" t="inlineStr">
        <is>
          <t>Owner's capital / paid-in capital</t>
        </is>
      </c>
      <c r="B42" s="11" t="n"/>
      <c r="C42" s="11" t="n"/>
      <c r="D42" s="12">
        <f>C42-B42</f>
        <v/>
      </c>
      <c r="E42" s="13">
        <f>IF(B42=0,"",(C42-B42)/ABS(B42))</f>
        <v/>
      </c>
      <c r="F42" s="5" t="inlineStr">
        <is>
          <t>Money the owners put in</t>
        </is>
      </c>
    </row>
    <row r="43">
      <c r="A43" t="inlineStr">
        <is>
          <t>Retained earnings (start of year)</t>
        </is>
      </c>
      <c r="B43" s="11" t="n"/>
      <c r="C43" s="11" t="n"/>
      <c r="D43" s="12">
        <f>C43-B43</f>
        <v/>
      </c>
      <c r="E43" s="13">
        <f>IF(B43=0,"",(C43-B43)/ABS(B43))</f>
        <v/>
      </c>
      <c r="F43" s="5" t="inlineStr">
        <is>
          <t>Profits kept from all earlier years</t>
        </is>
      </c>
    </row>
    <row r="44">
      <c r="A44" t="inlineStr">
        <is>
          <t>Net income, year to date</t>
        </is>
      </c>
      <c r="B44" s="11" t="n"/>
      <c r="C44" s="11" t="n"/>
      <c r="D44" s="12">
        <f>C44-B44</f>
        <v/>
      </c>
      <c r="E44" s="13">
        <f>IF(B44=0,"",(C44-B44)/ABS(B44))</f>
        <v/>
      </c>
      <c r="F44" s="5" t="inlineStr">
        <is>
          <t>Bottom line of the P&amp;L from the start of the year to this date</t>
        </is>
      </c>
    </row>
    <row r="45">
      <c r="A45" t="inlineStr">
        <is>
          <t>Less: owner draws / distributions, year to date</t>
        </is>
      </c>
      <c r="B45" s="11" t="n"/>
      <c r="C45" s="11" t="n"/>
      <c r="D45" s="12">
        <f>C45-B45</f>
        <v/>
      </c>
      <c r="E45" s="13">
        <f>IF(B45=0,"",(C45-B45)/ABS(B45))</f>
        <v/>
      </c>
      <c r="F45" s="5" t="inlineStr">
        <is>
          <t>Enter as a positive number; it is subtracted</t>
        </is>
      </c>
    </row>
    <row r="46">
      <c r="A46" s="14" t="inlineStr">
        <is>
          <t>TOTAL EQUITY</t>
        </is>
      </c>
      <c r="B46" s="15">
        <f>B42+B43+B44-B45</f>
        <v/>
      </c>
      <c r="C46" s="15">
        <f>C42+C43+C44-C45</f>
        <v/>
      </c>
      <c r="D46" s="15">
        <f>C46-B46</f>
        <v/>
      </c>
      <c r="E46" s="16">
        <f>IF(B46=0,"",(C46-B46)/ABS(B46))</f>
        <v/>
      </c>
      <c r="F46" s="14" t="n"/>
    </row>
    <row r="47">
      <c r="A47" s="14" t="inlineStr">
        <is>
          <t>TOTAL LIABILITIES AND EQUITY</t>
        </is>
      </c>
      <c r="B47" s="15">
        <f>B39+B46</f>
        <v/>
      </c>
      <c r="C47" s="15">
        <f>C39+C46</f>
        <v/>
      </c>
      <c r="D47" s="15">
        <f>C47-B47</f>
        <v/>
      </c>
      <c r="E47" s="16">
        <f>IF(B47=0,"",(C47-B47)/ABS(B47))</f>
        <v/>
      </c>
      <c r="F47" s="14" t="n"/>
    </row>
    <row r="49">
      <c r="A49" s="10" t="inlineStr">
        <is>
          <t>CHECKS</t>
        </is>
      </c>
    </row>
    <row r="50">
      <c r="A50" s="3" t="inlineStr">
        <is>
          <t>Assets minus (liabilities + equity): must be $0</t>
        </is>
      </c>
      <c r="B50" s="17">
        <f>B24-B47</f>
        <v/>
      </c>
      <c r="C50" s="17">
        <f>C24-C47</f>
        <v/>
      </c>
      <c r="F50" s="5" t="inlineStr">
        <is>
          <t>If it doesn't balance, see 'If it won't balance' on the How to use tab</t>
        </is>
      </c>
    </row>
    <row r="51">
      <c r="A51" s="3" t="inlineStr">
        <is>
          <t>Status</t>
        </is>
      </c>
      <c r="B51" s="18">
        <f>IF(ROUND(B50,0)=0,"Balances ✓","Doesn't balance")</f>
        <v/>
      </c>
      <c r="C51" s="18">
        <f>IF(ROUND(C50,0)=0,"Balances ✓","Doesn't balance")</f>
        <v/>
      </c>
    </row>
    <row r="52">
      <c r="A52" t="inlineStr">
        <is>
          <t>Retained earnings carried forward (later column)</t>
        </is>
      </c>
      <c r="C52" s="12">
        <f>C43-(B43+B44-B45)</f>
        <v/>
      </c>
      <c r="D52">
        <f>IF(ROUND(C52,0)=0,"Matches ✓","Differs: ask your bookkeeper")</f>
        <v/>
      </c>
      <c r="F52" s="5" t="inlineStr">
        <is>
          <t>Only meaningful when the earlier date is your last year-end and the later date is in the next year</t>
        </is>
      </c>
    </row>
    <row r="54">
      <c r="A54" s="10" t="inlineStr">
        <is>
          <t>KEY RATIOS</t>
        </is>
      </c>
    </row>
    <row r="55">
      <c r="A55" t="inlineStr">
        <is>
          <t>Working capital (current assets - current liabilities)</t>
        </is>
      </c>
      <c r="B55" s="12">
        <f>B16-B34</f>
        <v/>
      </c>
      <c r="C55" s="12">
        <f>C16-C34</f>
        <v/>
      </c>
      <c r="D55" s="12">
        <f>C55-B55</f>
        <v/>
      </c>
    </row>
    <row r="56">
      <c r="A56" t="inlineStr">
        <is>
          <t>Current ratio (current assets / current liabilities)</t>
        </is>
      </c>
      <c r="B56" s="19">
        <f>IF(B34=0,"",B16/B34)</f>
        <v/>
      </c>
      <c r="C56" s="19">
        <f>IF(C34=0,"",C16/C34)</f>
        <v/>
      </c>
    </row>
    <row r="57">
      <c r="A57" t="inlineStr">
        <is>
          <t>Quick ratio ((cash + receivables) / current liabilities)</t>
        </is>
      </c>
      <c r="B57" s="19">
        <f>IF(B34=0,"",(B11+B12)/B34)</f>
        <v/>
      </c>
      <c r="C57" s="19">
        <f>IF(C34=0,"",(C11+C12)/C34)</f>
        <v/>
      </c>
    </row>
    <row r="58">
      <c r="A58" t="inlineStr">
        <is>
          <t>Debt to equity (total liabilities / total equity)</t>
        </is>
      </c>
      <c r="B58" s="19">
        <f>IF(B46&lt;=0,"",B39/B46)</f>
        <v/>
      </c>
      <c r="C58" s="19">
        <f>IF(C46&lt;=0,"",C39/C46)</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2026-10-07T12:44:33Z</dcterms:created>
  <dcterms:modified xsi:type="dcterms:W3CDTF">2026-10-07T12:44:33Z</dcterms:modified>
</cp:coreProperties>
</file>