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Dashboard" sheetId="2" state="visible" r:id="rId2"/>
    <sheet name="Example Calc" sheetId="3" state="visible" r:id="rId3"/>
    <sheet name="Example Data" sheetId="4" state="visible" r:id="rId4"/>
    <sheet name="Your Dashboard" sheetId="5" state="visible" r:id="rId5"/>
    <sheet name="Your Calc" sheetId="6" state="visible" r:id="rId6"/>
    <sheet name="Your Dat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"/>
    <numFmt numFmtId="166" formatCode="mmm yyyy"/>
    <numFmt numFmtId="167" formatCode="0.0%"/>
    <numFmt numFmtId="168" formatCode="+0.0%;-0.0%;0.0%"/>
    <numFmt numFmtId="169" formatCode="+0.0;-0.0;0.0"/>
  </numFmts>
  <fonts count="7">
    <font>
      <name val="Calibri"/>
      <family val="2"/>
      <color theme="1"/>
      <sz val="11"/>
      <scheme val="minor"/>
    </font>
    <font>
      <b val="1"/>
      <color rgb="000C1222"/>
      <sz val="16"/>
    </font>
    <font>
      <i val="1"/>
      <color rgb="0064748B"/>
    </font>
    <font>
      <b val="1"/>
      <color rgb="000C1222"/>
    </font>
    <font>
      <b val="1"/>
      <color rgb="0064748B"/>
    </font>
    <font>
      <b val="1"/>
      <color rgb="000C1222"/>
      <sz val="18"/>
    </font>
    <font>
      <b val="1"/>
      <color rgb="000C1222"/>
      <sz val="13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EF3C7"/>
      </patternFill>
    </fill>
    <fill>
      <patternFill patternType="solid">
        <fgColor rgb="00F8FAFC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6" fontId="0" fillId="3" borderId="1" pivotButton="0" quotePrefix="0" xfId="0"/>
    <xf numFmtId="167" fontId="0" fillId="3" borderId="1" pivotButton="0" quotePrefix="0" xfId="0"/>
    <xf numFmtId="0" fontId="4" fillId="4" borderId="0" pivotButton="0" quotePrefix="0" xfId="0"/>
    <xf numFmtId="165" fontId="5" fillId="4" borderId="0" pivotButton="0" quotePrefix="0" xfId="0"/>
    <xf numFmtId="167" fontId="5" fillId="4" borderId="0" pivotButton="0" quotePrefix="0" xfId="0"/>
    <xf numFmtId="3" fontId="5" fillId="4" borderId="0" pivotButton="0" quotePrefix="0" xfId="0"/>
    <xf numFmtId="168" fontId="0" fillId="4" borderId="0" pivotButton="0" quotePrefix="0" xfId="0"/>
    <xf numFmtId="169" fontId="0" fillId="4" borderId="0" pivotButton="0" quotePrefix="0" xfId="0"/>
    <xf numFmtId="0" fontId="2" fillId="4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165" fontId="0" fillId="0" borderId="0" pivotButton="0" quotePrefix="0" xfId="0"/>
    <xf numFmtId="168" fontId="0" fillId="0" borderId="0" pivotButton="0" quotePrefix="0" xfId="0"/>
    <xf numFmtId="167" fontId="0" fillId="0" borderId="0" pivotButton="0" quotePrefix="0" xfId="0"/>
    <xf numFmtId="166" fontId="0" fillId="0" borderId="0" pivotButton="0" quotePrefix="0" xfId="0"/>
    <xf numFmtId="0" fontId="0" fillId="3" borderId="0" pivotButton="0" quotePrefix="0" xfId="0"/>
    <xf numFmtId="165" fontId="3" fillId="0" borderId="0" pivotButton="0" quotePrefix="0" xfId="0"/>
    <xf numFmtId="167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0C1222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and gross profit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'Example Calc'!B4</f>
            </strRef>
          </tx>
          <spPr>
            <a:ln>
              <a:solidFill>
                <a:srgbClr val="D9770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 Calc'!$A$5:$A$16</f>
            </numRef>
          </cat>
          <val>
            <numRef>
              <f>'Example Calc'!$B$5:$B$16</f>
            </numRef>
          </val>
        </ser>
        <ser>
          <idx val="1"/>
          <order val="1"/>
          <tx>
            <strRef>
              <f>'Example Calc'!D4</f>
            </strRef>
          </tx>
          <spPr>
            <a:ln>
              <a:solidFill>
                <a:srgbClr val="0284C7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 Calc'!$A$5:$A$16</f>
            </numRef>
          </cat>
          <val>
            <numRef>
              <f>'Example Calc'!$D$5:$D$16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by channel, month shown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D97706"/>
            </a:solidFill>
            <a:ln>
              <a:solidFill>
                <a:srgbClr val="D97706"/>
              </a:solidFill>
              <a:prstDash val="solid"/>
            </a:ln>
          </spPr>
          <cat>
            <numRef>
              <f>'Example Calc'!$I$6:$I$8</f>
            </numRef>
          </cat>
          <val>
            <numRef>
              <f>'Example Calc'!$J$6:$J$8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Gross margin by category, month shown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0284C7"/>
            </a:solidFill>
            <a:ln>
              <a:solidFill>
                <a:srgbClr val="0284C7"/>
              </a:solidFill>
              <a:prstDash val="solid"/>
            </a:ln>
          </spPr>
          <cat>
            <numRef>
              <f>'Example Calc'!$I$15:$I$18</f>
            </numRef>
          </cat>
          <val>
            <numRef>
              <f>'Example Calc'!$N$15:$N$18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and gross profit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'Your Calc'!B4</f>
            </strRef>
          </tx>
          <spPr>
            <a:ln>
              <a:solidFill>
                <a:srgbClr val="D97706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'Your Calc'!$A$5:$A$16</f>
            </numRef>
          </cat>
          <val>
            <numRef>
              <f>'Your Calc'!$B$5:$B$16</f>
            </numRef>
          </val>
        </ser>
        <ser>
          <idx val="1"/>
          <order val="1"/>
          <tx>
            <strRef>
              <f>'Your Calc'!D4</f>
            </strRef>
          </tx>
          <spPr>
            <a:ln>
              <a:solidFill>
                <a:srgbClr val="0284C7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'Your Calc'!$A$5:$A$16</f>
            </numRef>
          </cat>
          <val>
            <numRef>
              <f>'Your Calc'!$D$5:$D$16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by channel, month shown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D97706"/>
            </a:solidFill>
            <a:ln>
              <a:solidFill>
                <a:srgbClr val="D97706"/>
              </a:solidFill>
              <a:prstDash val="solid"/>
            </a:ln>
          </spPr>
          <cat>
            <numRef>
              <f>'Your Calc'!$I$6:$I$8</f>
            </numRef>
          </cat>
          <val>
            <numRef>
              <f>'Your Calc'!$J$6:$J$8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$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Gross margin by category, month shown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0284C7"/>
            </a:solidFill>
            <a:ln>
              <a:solidFill>
                <a:srgbClr val="0284C7"/>
              </a:solidFill>
              <a:prstDash val="solid"/>
            </a:ln>
          </spPr>
          <cat>
            <numRef>
              <f>'Your Calc'!$I$15:$I$18</f>
            </numRef>
          </cat>
          <val>
            <numRef>
              <f>'Your Calc'!$N$15:$N$18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 /><Relationship Type="http://schemas.openxmlformats.org/officeDocument/2006/relationships/chart" Target="/xl/charts/chart5.xml" Id="rId2" /><Relationship Type="http://schemas.openxmlformats.org/officeDocument/2006/relationships/chart" Target="/xl/charts/chart6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61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29</row>
      <rowOff>0</rowOff>
    </from>
    <ext cx="432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7</col>
      <colOff>0</colOff>
      <row>29</row>
      <rowOff>0</rowOff>
    </from>
    <ext cx="4320000" cy="23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61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29</row>
      <rowOff>0</rowOff>
    </from>
    <ext cx="432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7</col>
      <colOff>0</colOff>
      <row>29</row>
      <rowOff>0</rowOff>
    </from>
    <ext cx="4320000" cy="234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xampleData" displayName="ExampleData" ref="A1:F1017" headerRowCount="1">
  <autoFilter ref="A1:F1017"/>
  <tableColumns count="6">
    <tableColumn id="1" name="Date"/>
    <tableColumn id="2" name="Order ID"/>
    <tableColumn id="3" name="Channel"/>
    <tableColumn id="4" name="Category"/>
    <tableColumn id="5" name="Revenue"/>
    <tableColumn id="6" name="Cos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Excel dashboard template: data sheet, calc sheet, one-page dashboard</t>
        </is>
      </c>
    </row>
    <row r="3">
      <c r="B3" s="2" t="inlineStr">
        <is>
          <t>From the Parity blog: parityai.pro/blog/excel-dashboard-templates. Opens in Excel, Google Sheets and Apple Numbers. No macros, no links to other files.</t>
        </is>
      </c>
    </row>
    <row r="4">
      <c r="B4" s="3" t="inlineStr"/>
    </row>
    <row r="5">
      <c r="B5" s="4" t="inlineStr">
        <is>
          <t>How it works</t>
        </is>
      </c>
    </row>
    <row r="6">
      <c r="B6" s="3" t="inlineStr">
        <is>
          <t>Data flows one way: Data sheet (your rows) -&gt; Calc sheet (SUMIFS and COUNTIFS formulas) -&gt; Dashboard sheet (tiles, three charts, a needs-attention list).</t>
        </is>
      </c>
    </row>
    <row r="7">
      <c r="B7" s="3" t="inlineStr">
        <is>
          <t>There are no PivotTables, so nothing needs refreshing: change a row or a yellow cell and every number updates at once.</t>
        </is>
      </c>
    </row>
    <row r="8">
      <c r="B8" s="3" t="inlineStr">
        <is>
          <t>The 'Example' sheets hold a made-up business, Kestrel Print Studio (1,016 orders, Oct 2025 to Sep 2026). The 'Your' sheets are the same formulas with no data.</t>
        </is>
      </c>
    </row>
    <row r="9">
      <c r="B9" s="3" t="inlineStr"/>
    </row>
    <row r="10">
      <c r="B10" s="4" t="inlineStr">
        <is>
          <t>Set it up (10 minutes)</t>
        </is>
      </c>
    </row>
    <row r="11">
      <c r="B11" s="3" t="inlineStr">
        <is>
          <t>1. On 'Your Data', paste one row per order or sale: Date, Order ID, Channel, Category, Revenue, Cost. Keep the headers in row 1. Real dates, plain numbers.</t>
        </is>
      </c>
    </row>
    <row r="12">
      <c r="B12" s="3" t="inlineStr">
        <is>
          <t>2. On 'Your Calc', type your channel names (cells I6:I8) and category names (I15:I18) in the yellow cells, spelled exactly as in your data.</t>
        </is>
      </c>
    </row>
    <row r="13">
      <c r="B13" s="3" t="inlineStr">
        <is>
          <t>3. On 'Your Dashboard', type the first month of your data in C4 (e.g. 1/10/2025), pick the month to show in C5, and set your target gross margin (C6) and drop flag (C7).</t>
        </is>
      </c>
    </row>
    <row r="14">
      <c r="B14" s="3" t="inlineStr">
        <is>
          <t>4. Check 'Your Calc' cell C18. It says 'OK: matches' when every revenue row falls inside the 12 months. If it doesn't, move C4 or trim old rows.</t>
        </is>
      </c>
    </row>
    <row r="15">
      <c r="B15" s="3" t="inlineStr">
        <is>
          <t>5. Under the needs-attention list, two check lines say whether your channels and categories add up to the month. If they don't, a name is spelled differently in the data.</t>
        </is>
      </c>
    </row>
    <row r="16">
      <c r="B16" s="3" t="inlineStr"/>
    </row>
    <row r="17">
      <c r="B17" s="4" t="inlineStr">
        <is>
          <t>Each month</t>
        </is>
      </c>
    </row>
    <row r="18">
      <c r="B18" s="3" t="inlineStr">
        <is>
          <t>Paste the new month's rows under the old ones on the Data sheet, then pick the new month in C5. After 12 months, move C4 forward one month.</t>
        </is>
      </c>
    </row>
    <row r="19">
      <c r="B19" s="3" t="inlineStr"/>
    </row>
    <row r="20">
      <c r="B20" s="4" t="inlineStr">
        <is>
          <t>Limits, honestly</t>
        </is>
      </c>
    </row>
    <row r="21">
      <c r="B21" s="3" t="inlineStr">
        <is>
          <t>Formulas read rows 2 to 5,001 of the Data sheet. For more rows, change $5001 in the Calc formulas (Find and Replace works) or move to a PivotTable/Power Pivot setup.</t>
        </is>
      </c>
    </row>
    <row r="22">
      <c r="B22" s="3" t="inlineStr">
        <is>
          <t>Three channels and four categories fit as built. To add one, insert a row inside the block on the Calc sheet and copy the row above it; extend the needs-attention list the same way.</t>
        </is>
      </c>
    </row>
    <row r="23">
      <c r="B23" s="3" t="inlineStr">
        <is>
          <t>Cost must be in the export for gross margin to mean anything. If you only have revenue, leave Cost at 0 and ignore the margin tiles.</t>
        </is>
      </c>
    </row>
    <row r="24">
      <c r="B24" s="3" t="inlineStr">
        <is>
          <t>Charts read the Calc sheet. In Numbers and Google Sheets, charts may look slightly different from Excel; the numbers are the same.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J5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14" customWidth="1" min="3" max="3"/>
    <col width="14" customWidth="1" min="4" max="4"/>
    <col width="12" customWidth="1" min="5" max="5"/>
    <col width="14" customWidth="1" min="6" max="6"/>
    <col width="22" customWidth="1" min="7" max="7"/>
    <col width="14" customWidth="1" min="8" max="8"/>
    <col width="4" customWidth="1" min="9" max="9"/>
    <col width="16" customWidth="1" min="10" max="10"/>
    <col width="4" customWidth="1" min="11" max="11"/>
  </cols>
  <sheetData>
    <row r="1">
      <c r="B1" s="5" t="inlineStr">
        <is>
          <t>Kestrel Print Studio: monthly dashboard</t>
        </is>
      </c>
    </row>
    <row r="2">
      <c r="B2" s="6" t="inlineStr">
        <is>
          <t>EXAMPLE: Kestrel Print Studio is a made-up business. Change the yellow cells to see the dashboard move.</t>
        </is>
      </c>
    </row>
    <row r="4">
      <c r="B4" s="7" t="inlineStr">
        <is>
          <t>First month of data</t>
        </is>
      </c>
      <c r="C4" s="8" t="n">
        <v>45931</v>
      </c>
    </row>
    <row r="5">
      <c r="B5" s="7" t="inlineStr">
        <is>
          <t>Month to show</t>
        </is>
      </c>
      <c r="C5" s="8" t="n">
        <v>46266</v>
      </c>
    </row>
    <row r="6">
      <c r="B6" s="7" t="inlineStr">
        <is>
          <t>Target gross margin</t>
        </is>
      </c>
      <c r="C6" s="9" t="n">
        <v>0.45</v>
      </c>
    </row>
    <row r="7">
      <c r="B7" s="7" t="inlineStr">
        <is>
          <t>Flag revenue drops bigger than</t>
        </is>
      </c>
      <c r="C7" s="9" t="n">
        <v>0.2</v>
      </c>
    </row>
    <row r="9">
      <c r="B9" s="10" t="inlineStr">
        <is>
          <t>Revenue</t>
        </is>
      </c>
      <c r="D9" s="10" t="inlineStr">
        <is>
          <t>Gross profit</t>
        </is>
      </c>
      <c r="F9" s="10" t="inlineStr">
        <is>
          <t>Gross margin</t>
        </is>
      </c>
      <c r="H9" s="10" t="inlineStr">
        <is>
          <t>Orders</t>
        </is>
      </c>
      <c r="J9" s="10" t="inlineStr">
        <is>
          <t>Avg order value</t>
        </is>
      </c>
    </row>
    <row r="10">
      <c r="B10" s="11">
        <f>IFERROR(INDEX('Example Calc'!$B$5:$B$16,MATCH($C$5,'Example Calc'!$A$5:$A$16,0)),"")</f>
        <v/>
      </c>
      <c r="D10" s="11">
        <f>IFERROR(INDEX('Example Calc'!$D$5:$D$16,MATCH($C$5,'Example Calc'!$A$5:$A$16,0)),"")</f>
        <v/>
      </c>
      <c r="F10" s="12">
        <f>IFERROR(INDEX('Example Calc'!$E$5:$E$16,MATCH($C$5,'Example Calc'!$A$5:$A$16,0)),"")</f>
        <v/>
      </c>
      <c r="H10" s="13">
        <f>IFERROR(INDEX('Example Calc'!$F$5:$F$16,MATCH($C$5,'Example Calc'!$A$5:$A$16,0)),"")</f>
        <v/>
      </c>
      <c r="J10" s="11">
        <f>IFERROR(INDEX('Example Calc'!$G$5:$G$16,MATCH($C$5,'Example Calc'!$A$5:$A$16,0)),"")</f>
        <v/>
      </c>
    </row>
    <row r="11">
      <c r="B11" s="14">
        <f>IFERROR(INDEX('Example Calc'!$B$5:$B$16,MATCH($C$5,'Example Calc'!$A$5:$A$16,0))/INDEX('Example Calc'!$B$5:$B$16,MATCH($C$5,'Example Calc'!$A$5:$A$16,0)-1)-1,"")</f>
        <v/>
      </c>
      <c r="D11" s="14">
        <f>IFERROR(INDEX('Example Calc'!$D$5:$D$16,MATCH($C$5,'Example Calc'!$A$5:$A$16,0))/INDEX('Example Calc'!$D$5:$D$16,MATCH($C$5,'Example Calc'!$A$5:$A$16,0)-1)-1,"")</f>
        <v/>
      </c>
      <c r="F11" s="15">
        <f>IFERROR((INDEX('Example Calc'!$E$5:$E$16,MATCH($C$5,'Example Calc'!$A$5:$A$16,0))-INDEX('Example Calc'!$E$5:$E$16,MATCH($C$5,'Example Calc'!$A$5:$A$16,0)-1))*100,"")</f>
        <v/>
      </c>
      <c r="H11" s="14">
        <f>IFERROR(INDEX('Example Calc'!$F$5:$F$16,MATCH($C$5,'Example Calc'!$A$5:$A$16,0))/INDEX('Example Calc'!$F$5:$F$16,MATCH($C$5,'Example Calc'!$A$5:$A$16,0)-1)-1,"")</f>
        <v/>
      </c>
      <c r="J11" s="14">
        <f>IFERROR(INDEX('Example Calc'!$G$5:$G$16,MATCH($C$5,'Example Calc'!$A$5:$A$16,0))/INDEX('Example Calc'!$G$5:$G$16,MATCH($C$5,'Example Calc'!$A$5:$A$16,0)-1)-1,"")</f>
        <v/>
      </c>
    </row>
    <row r="12">
      <c r="B12" s="16" t="inlineStr">
        <is>
          <t>vs month before</t>
        </is>
      </c>
      <c r="D12" s="16" t="inlineStr">
        <is>
          <t>vs month before</t>
        </is>
      </c>
      <c r="F12" s="16" t="inlineStr">
        <is>
          <t>points vs month before</t>
        </is>
      </c>
      <c r="H12" s="16" t="inlineStr">
        <is>
          <t>vs month before</t>
        </is>
      </c>
      <c r="J12" s="16" t="inlineStr">
        <is>
          <t>vs month before</t>
        </is>
      </c>
    </row>
    <row r="45">
      <c r="B45" s="17" t="inlineStr">
        <is>
          <t>Needs attention this month</t>
        </is>
      </c>
    </row>
    <row r="46">
      <c r="B46" s="6" t="inlineStr">
        <is>
          <t>Rows with a margin under target, or revenue down more than the flag level. Blank = nothing to flag.</t>
        </is>
      </c>
    </row>
    <row r="47">
      <c r="B47" s="18" t="inlineStr">
        <is>
          <t>Channel or category</t>
        </is>
      </c>
      <c r="C47" s="19" t="n"/>
      <c r="D47" s="18" t="inlineStr">
        <is>
          <t>Revenue</t>
        </is>
      </c>
      <c r="E47" s="18" t="inlineStr">
        <is>
          <t>Change</t>
        </is>
      </c>
      <c r="F47" s="18" t="inlineStr">
        <is>
          <t>Gross margin</t>
        </is>
      </c>
      <c r="G47" s="18" t="inlineStr">
        <is>
          <t>Flag</t>
        </is>
      </c>
    </row>
    <row r="48">
      <c r="B48">
        <f>IF('Example Calc'!$I$6="","",'Example Calc'!$I$6)</f>
        <v/>
      </c>
      <c r="D48" s="20">
        <f>IF('Example Calc'!$J$6="","",'Example Calc'!$J$6)</f>
        <v/>
      </c>
      <c r="E48" s="21">
        <f>IF('Example Calc'!$L$6="","",'Example Calc'!$L$6)</f>
        <v/>
      </c>
      <c r="F48" s="22">
        <f>IF('Example Calc'!$N$6="","",'Example Calc'!$N$6)</f>
        <v/>
      </c>
      <c r="G48">
        <f>IF('Example Calc'!$P$6="","",'Example Calc'!$P$6)</f>
        <v/>
      </c>
    </row>
    <row r="49">
      <c r="B49">
        <f>IF('Example Calc'!$I$7="","",'Example Calc'!$I$7)</f>
        <v/>
      </c>
      <c r="D49" s="20">
        <f>IF('Example Calc'!$J$7="","",'Example Calc'!$J$7)</f>
        <v/>
      </c>
      <c r="E49" s="21">
        <f>IF('Example Calc'!$L$7="","",'Example Calc'!$L$7)</f>
        <v/>
      </c>
      <c r="F49" s="22">
        <f>IF('Example Calc'!$N$7="","",'Example Calc'!$N$7)</f>
        <v/>
      </c>
      <c r="G49">
        <f>IF('Example Calc'!$P$7="","",'Example Calc'!$P$7)</f>
        <v/>
      </c>
    </row>
    <row r="50">
      <c r="B50">
        <f>IF('Example Calc'!$I$8="","",'Example Calc'!$I$8)</f>
        <v/>
      </c>
      <c r="D50" s="20">
        <f>IF('Example Calc'!$J$8="","",'Example Calc'!$J$8)</f>
        <v/>
      </c>
      <c r="E50" s="21">
        <f>IF('Example Calc'!$L$8="","",'Example Calc'!$L$8)</f>
        <v/>
      </c>
      <c r="F50" s="22">
        <f>IF('Example Calc'!$N$8="","",'Example Calc'!$N$8)</f>
        <v/>
      </c>
      <c r="G50">
        <f>IF('Example Calc'!$P$8="","",'Example Calc'!$P$8)</f>
        <v/>
      </c>
    </row>
    <row r="51">
      <c r="B51">
        <f>IF('Example Calc'!$I$15="","",'Example Calc'!$I$15)</f>
        <v/>
      </c>
      <c r="D51" s="20">
        <f>IF('Example Calc'!$J$15="","",'Example Calc'!$J$15)</f>
        <v/>
      </c>
      <c r="E51" s="21">
        <f>IF('Example Calc'!$L$15="","",'Example Calc'!$L$15)</f>
        <v/>
      </c>
      <c r="F51" s="22">
        <f>IF('Example Calc'!$N$15="","",'Example Calc'!$N$15)</f>
        <v/>
      </c>
      <c r="G51">
        <f>IF('Example Calc'!$P$15="","",'Example Calc'!$P$15)</f>
        <v/>
      </c>
    </row>
    <row r="52">
      <c r="B52">
        <f>IF('Example Calc'!$I$16="","",'Example Calc'!$I$16)</f>
        <v/>
      </c>
      <c r="D52" s="20">
        <f>IF('Example Calc'!$J$16="","",'Example Calc'!$J$16)</f>
        <v/>
      </c>
      <c r="E52" s="21">
        <f>IF('Example Calc'!$L$16="","",'Example Calc'!$L$16)</f>
        <v/>
      </c>
      <c r="F52" s="22">
        <f>IF('Example Calc'!$N$16="","",'Example Calc'!$N$16)</f>
        <v/>
      </c>
      <c r="G52">
        <f>IF('Example Calc'!$P$16="","",'Example Calc'!$P$16)</f>
        <v/>
      </c>
    </row>
    <row r="53">
      <c r="B53">
        <f>IF('Example Calc'!$I$17="","",'Example Calc'!$I$17)</f>
        <v/>
      </c>
      <c r="D53" s="20">
        <f>IF('Example Calc'!$J$17="","",'Example Calc'!$J$17)</f>
        <v/>
      </c>
      <c r="E53" s="21">
        <f>IF('Example Calc'!$L$17="","",'Example Calc'!$L$17)</f>
        <v/>
      </c>
      <c r="F53" s="22">
        <f>IF('Example Calc'!$N$17="","",'Example Calc'!$N$17)</f>
        <v/>
      </c>
      <c r="G53">
        <f>IF('Example Calc'!$P$17="","",'Example Calc'!$P$17)</f>
        <v/>
      </c>
    </row>
    <row r="54">
      <c r="B54">
        <f>IF('Example Calc'!$I$18="","",'Example Calc'!$I$18)</f>
        <v/>
      </c>
      <c r="D54" s="20">
        <f>IF('Example Calc'!$J$18="","",'Example Calc'!$J$18)</f>
        <v/>
      </c>
      <c r="E54" s="21">
        <f>IF('Example Calc'!$L$18="","",'Example Calc'!$L$18)</f>
        <v/>
      </c>
      <c r="F54" s="22">
        <f>IF('Example Calc'!$N$18="","",'Example Calc'!$N$18)</f>
        <v/>
      </c>
      <c r="G54">
        <f>IF('Example Calc'!$P$18="","",'Example Calc'!$P$18)</f>
        <v/>
      </c>
    </row>
    <row r="55">
      <c r="B55" s="6">
        <f>'Example Calc'!$J$9</f>
        <v/>
      </c>
    </row>
    <row r="56">
      <c r="B56" s="6">
        <f>'Example Calc'!$J$19</f>
        <v/>
      </c>
    </row>
  </sheetData>
  <mergeCells count="1">
    <mergeCell ref="B47:C47"/>
  </mergeCells>
  <conditionalFormatting sqref="B48:G54">
    <cfRule type="expression" priority="1" dxfId="0">
      <formula>$G48&lt;&gt;""</formula>
    </cfRule>
  </conditionalFormatting>
  <dataValidations count="1">
    <dataValidation sqref="C5" showDropDown="0" showInputMessage="0" showErrorMessage="0" allowBlank="1" error="Pick a month from the list" prompt="Pick one of the 12 months" type="list">
      <formula1>='Example Calc'!$A$5:$A$16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9" customWidth="1" min="6" max="6"/>
    <col width="14" customWidth="1" min="7" max="7"/>
    <col width="3" customWidth="1" min="8" max="8"/>
    <col width="22" customWidth="1" min="9" max="9"/>
    <col width="12" customWidth="1" min="10" max="10"/>
    <col width="13" customWidth="1" min="11" max="11"/>
    <col width="10" customWidth="1" min="12" max="12"/>
    <col width="13" customWidth="1" min="13" max="13"/>
    <col width="12" customWidth="1" min="14" max="14"/>
    <col width="9" customWidth="1" min="15" max="15"/>
    <col width="22" customWidth="1" min="16" max="16"/>
  </cols>
  <sheetData>
    <row r="1">
      <c r="A1" s="6" t="inlineStr">
        <is>
          <t>Calc: every number on the dashboard is worked out here. Don't type on this sheet except the channel and category names.</t>
        </is>
      </c>
      <c r="I1" s="7" t="inlineStr">
        <is>
          <t>Month shown</t>
        </is>
      </c>
      <c r="J1" s="23">
        <f>IF('Example Dashboard'!$C$5="","",'Example Dashboard'!$C$5)</f>
        <v/>
      </c>
    </row>
    <row r="2">
      <c r="I2" s="7" t="inlineStr">
        <is>
          <t>Month before</t>
        </is>
      </c>
      <c r="J2" s="23">
        <f>IF(J1="","",EDATE(J1,-1))</f>
        <v/>
      </c>
    </row>
    <row r="3">
      <c r="A3" s="7" t="inlineStr">
        <is>
          <t>Monthly totals (12 months from the first month on the dashboard)</t>
        </is>
      </c>
    </row>
    <row r="4">
      <c r="A4" s="18" t="inlineStr">
        <is>
          <t>Month</t>
        </is>
      </c>
      <c r="B4" s="18" t="inlineStr">
        <is>
          <t>Revenue</t>
        </is>
      </c>
      <c r="C4" s="18" t="inlineStr">
        <is>
          <t>Cost</t>
        </is>
      </c>
      <c r="D4" s="18" t="inlineStr">
        <is>
          <t>Gross profit</t>
        </is>
      </c>
      <c r="E4" s="18" t="inlineStr">
        <is>
          <t>Gross margin</t>
        </is>
      </c>
      <c r="F4" s="18" t="inlineStr">
        <is>
          <t>Orders</t>
        </is>
      </c>
      <c r="G4" s="18" t="inlineStr">
        <is>
          <t>Avg order value</t>
        </is>
      </c>
      <c r="I4" s="7" t="inlineStr">
        <is>
          <t>Channel (month shown)</t>
        </is>
      </c>
    </row>
    <row r="5">
      <c r="A5" s="23">
        <f>IF('Example Dashboard'!$C$4="","",'Example Dashboard'!$C$4)</f>
        <v/>
      </c>
      <c r="B5" s="20">
        <f>IF($A5="","",SUMIFS('Example Data'!$E$2:$E$5001,'Example Data'!$A$2:$A$5001,"&gt;="&amp;$A5,'Example Data'!$A$2:$A$5001,"&lt;"&amp;EDATE($A5,1)))</f>
        <v/>
      </c>
      <c r="C5" s="20">
        <f>IF($A5="","",SUMIFS('Example Data'!$F$2:$F$5001,'Example Data'!$A$2:$A$5001,"&gt;="&amp;$A5,'Example Data'!$A$2:$A$5001,"&lt;"&amp;EDATE($A5,1)))</f>
        <v/>
      </c>
      <c r="D5" s="20">
        <f>IF($A5="","",B5-C5)</f>
        <v/>
      </c>
      <c r="E5" s="22">
        <f>IF(OR($A5="",B5=0),"",D5/B5)</f>
        <v/>
      </c>
      <c r="F5">
        <f>IF($A5="","",COUNTIFS('Example Data'!$A$2:$A$5001,"&gt;="&amp;$A5,'Example Data'!$A$2:$A$5001,"&lt;"&amp;EDATE($A5,1)))</f>
        <v/>
      </c>
      <c r="G5" s="20">
        <f>IF(OR($A5="",F5=0),"",B5/F5)</f>
        <v/>
      </c>
      <c r="I5" s="18" t="inlineStr">
        <is>
          <t>Channel</t>
        </is>
      </c>
      <c r="J5" s="18" t="inlineStr">
        <is>
          <t>Revenue</t>
        </is>
      </c>
      <c r="K5" s="18" t="inlineStr">
        <is>
          <t>Month before</t>
        </is>
      </c>
      <c r="L5" s="18" t="inlineStr">
        <is>
          <t>Change</t>
        </is>
      </c>
      <c r="M5" s="18" t="inlineStr">
        <is>
          <t>Gross profit</t>
        </is>
      </c>
      <c r="N5" s="18" t="inlineStr">
        <is>
          <t>Gross margin</t>
        </is>
      </c>
      <c r="O5" s="18" t="inlineStr">
        <is>
          <t>Orders</t>
        </is>
      </c>
      <c r="P5" s="18" t="inlineStr">
        <is>
          <t>Needs attention</t>
        </is>
      </c>
    </row>
    <row r="6">
      <c r="A6" s="23">
        <f>IF(A5="","",EDATE(A5,1))</f>
        <v/>
      </c>
      <c r="B6" s="20">
        <f>IF($A6="","",SUMIFS('Example Data'!$E$2:$E$5001,'Example Data'!$A$2:$A$5001,"&gt;="&amp;$A6,'Example Data'!$A$2:$A$5001,"&lt;"&amp;EDATE($A6,1)))</f>
        <v/>
      </c>
      <c r="C6" s="20">
        <f>IF($A6="","",SUMIFS('Example Data'!$F$2:$F$5001,'Example Data'!$A$2:$A$5001,"&gt;="&amp;$A6,'Example Data'!$A$2:$A$5001,"&lt;"&amp;EDATE($A6,1)))</f>
        <v/>
      </c>
      <c r="D6" s="20">
        <f>IF($A6="","",B6-C6)</f>
        <v/>
      </c>
      <c r="E6" s="22">
        <f>IF(OR($A6="",B6=0),"",D6/B6)</f>
        <v/>
      </c>
      <c r="F6">
        <f>IF($A6="","",COUNTIFS('Example Data'!$A$2:$A$5001,"&gt;="&amp;$A6,'Example Data'!$A$2:$A$5001,"&lt;"&amp;EDATE($A6,1)))</f>
        <v/>
      </c>
      <c r="G6" s="20">
        <f>IF(OR($A6="",F6=0),"",B6/F6)</f>
        <v/>
      </c>
      <c r="I6" s="24" t="inlineStr">
        <is>
          <t>Walk-in</t>
        </is>
      </c>
      <c r="J6" s="20">
        <f>IF(OR($I6="",$J$1=""),"",SUMIFS('Example Data'!$E$2:$E$5001,'Example Data'!$C$2:$C$5001,$I6,'Example Data'!$A$2:$A$5001,"&gt;="&amp;$J$1,'Example Data'!$A$2:$A$5001,"&lt;"&amp;EDATE($J$1,1)))</f>
        <v/>
      </c>
      <c r="K6" s="20">
        <f>IF(OR($I6="",$J$1=""),"",SUMIFS('Example Data'!$E$2:$E$5001,'Example Data'!$C$2:$C$5001,$I6,'Example Data'!$A$2:$A$5001,"&gt;="&amp;$J$2,'Example Data'!$A$2:$A$5001,"&lt;"&amp;EDATE($J$2,1)))</f>
        <v/>
      </c>
      <c r="L6" s="21">
        <f>IF(OR(OR($I6="",$J$1=""),K6=0),"",J6/K6-1)</f>
        <v/>
      </c>
      <c r="M6" s="20">
        <f>IF(OR($I6="",$J$1=""),"",J6-SUMIFS('Example Data'!$F$2:$F$5001,'Example Data'!$C$2:$C$5001,$I6,'Example Data'!$A$2:$A$5001,"&gt;="&amp;$J$1,'Example Data'!$A$2:$A$5001,"&lt;"&amp;EDATE($J$1,1)))</f>
        <v/>
      </c>
      <c r="N6" s="22">
        <f>IF(OR(OR($I6="",$J$1=""),J6=0),"",M6/J6)</f>
        <v/>
      </c>
      <c r="O6">
        <f>IF(OR($I6="",$J$1=""),"",COUNTIFS('Example Data'!$C$2:$C$5001,$I6,'Example Data'!$A$2:$A$5001,"&gt;="&amp;$J$1,'Example Data'!$A$2:$A$5001,"&lt;"&amp;EDATE($J$1,1)))</f>
        <v/>
      </c>
      <c r="P6">
        <f>IF(OR(OR($I6="",$J$1=""),J6=0),"",IF(N6&lt;'Example Dashboard'!$C$6,"Margin below target",IF(AND(L6&lt;&gt;"",L6&lt;-'Example Dashboard'!$C$7),"Revenue down","")))</f>
        <v/>
      </c>
    </row>
    <row r="7">
      <c r="A7" s="23">
        <f>IF(A6="","",EDATE(A6,1))</f>
        <v/>
      </c>
      <c r="B7" s="20">
        <f>IF($A7="","",SUMIFS('Example Data'!$E$2:$E$5001,'Example Data'!$A$2:$A$5001,"&gt;="&amp;$A7,'Example Data'!$A$2:$A$5001,"&lt;"&amp;EDATE($A7,1)))</f>
        <v/>
      </c>
      <c r="C7" s="20">
        <f>IF($A7="","",SUMIFS('Example Data'!$F$2:$F$5001,'Example Data'!$A$2:$A$5001,"&gt;="&amp;$A7,'Example Data'!$A$2:$A$5001,"&lt;"&amp;EDATE($A7,1)))</f>
        <v/>
      </c>
      <c r="D7" s="20">
        <f>IF($A7="","",B7-C7)</f>
        <v/>
      </c>
      <c r="E7" s="22">
        <f>IF(OR($A7="",B7=0),"",D7/B7)</f>
        <v/>
      </c>
      <c r="F7">
        <f>IF($A7="","",COUNTIFS('Example Data'!$A$2:$A$5001,"&gt;="&amp;$A7,'Example Data'!$A$2:$A$5001,"&lt;"&amp;EDATE($A7,1)))</f>
        <v/>
      </c>
      <c r="G7" s="20">
        <f>IF(OR($A7="",F7=0),"",B7/F7)</f>
        <v/>
      </c>
      <c r="I7" s="24" t="inlineStr">
        <is>
          <t>Online</t>
        </is>
      </c>
      <c r="J7" s="20">
        <f>IF(OR($I7="",$J$1=""),"",SUMIFS('Example Data'!$E$2:$E$5001,'Example Data'!$C$2:$C$5001,$I7,'Example Data'!$A$2:$A$5001,"&gt;="&amp;$J$1,'Example Data'!$A$2:$A$5001,"&lt;"&amp;EDATE($J$1,1)))</f>
        <v/>
      </c>
      <c r="K7" s="20">
        <f>IF(OR($I7="",$J$1=""),"",SUMIFS('Example Data'!$E$2:$E$5001,'Example Data'!$C$2:$C$5001,$I7,'Example Data'!$A$2:$A$5001,"&gt;="&amp;$J$2,'Example Data'!$A$2:$A$5001,"&lt;"&amp;EDATE($J$2,1)))</f>
        <v/>
      </c>
      <c r="L7" s="21">
        <f>IF(OR(OR($I7="",$J$1=""),K7=0),"",J7/K7-1)</f>
        <v/>
      </c>
      <c r="M7" s="20">
        <f>IF(OR($I7="",$J$1=""),"",J7-SUMIFS('Example Data'!$F$2:$F$5001,'Example Data'!$C$2:$C$5001,$I7,'Example Data'!$A$2:$A$5001,"&gt;="&amp;$J$1,'Example Data'!$A$2:$A$5001,"&lt;"&amp;EDATE($J$1,1)))</f>
        <v/>
      </c>
      <c r="N7" s="22">
        <f>IF(OR(OR($I7="",$J$1=""),J7=0),"",M7/J7)</f>
        <v/>
      </c>
      <c r="O7">
        <f>IF(OR($I7="",$J$1=""),"",COUNTIFS('Example Data'!$C$2:$C$5001,$I7,'Example Data'!$A$2:$A$5001,"&gt;="&amp;$J$1,'Example Data'!$A$2:$A$5001,"&lt;"&amp;EDATE($J$1,1)))</f>
        <v/>
      </c>
      <c r="P7">
        <f>IF(OR(OR($I7="",$J$1=""),J7=0),"",IF(N7&lt;'Example Dashboard'!$C$6,"Margin below target",IF(AND(L7&lt;&gt;"",L7&lt;-'Example Dashboard'!$C$7),"Revenue down","")))</f>
        <v/>
      </c>
    </row>
    <row r="8">
      <c r="A8" s="23">
        <f>IF(A7="","",EDATE(A7,1))</f>
        <v/>
      </c>
      <c r="B8" s="20">
        <f>IF($A8="","",SUMIFS('Example Data'!$E$2:$E$5001,'Example Data'!$A$2:$A$5001,"&gt;="&amp;$A8,'Example Data'!$A$2:$A$5001,"&lt;"&amp;EDATE($A8,1)))</f>
        <v/>
      </c>
      <c r="C8" s="20">
        <f>IF($A8="","",SUMIFS('Example Data'!$F$2:$F$5001,'Example Data'!$A$2:$A$5001,"&gt;="&amp;$A8,'Example Data'!$A$2:$A$5001,"&lt;"&amp;EDATE($A8,1)))</f>
        <v/>
      </c>
      <c r="D8" s="20">
        <f>IF($A8="","",B8-C8)</f>
        <v/>
      </c>
      <c r="E8" s="22">
        <f>IF(OR($A8="",B8=0),"",D8/B8)</f>
        <v/>
      </c>
      <c r="F8">
        <f>IF($A8="","",COUNTIFS('Example Data'!$A$2:$A$5001,"&gt;="&amp;$A8,'Example Data'!$A$2:$A$5001,"&lt;"&amp;EDATE($A8,1)))</f>
        <v/>
      </c>
      <c r="G8" s="20">
        <f>IF(OR($A8="",F8=0),"",B8/F8)</f>
        <v/>
      </c>
      <c r="I8" s="24" t="inlineStr">
        <is>
          <t>Trade accounts</t>
        </is>
      </c>
      <c r="J8" s="20">
        <f>IF(OR($I8="",$J$1=""),"",SUMIFS('Example Data'!$E$2:$E$5001,'Example Data'!$C$2:$C$5001,$I8,'Example Data'!$A$2:$A$5001,"&gt;="&amp;$J$1,'Example Data'!$A$2:$A$5001,"&lt;"&amp;EDATE($J$1,1)))</f>
        <v/>
      </c>
      <c r="K8" s="20">
        <f>IF(OR($I8="",$J$1=""),"",SUMIFS('Example Data'!$E$2:$E$5001,'Example Data'!$C$2:$C$5001,$I8,'Example Data'!$A$2:$A$5001,"&gt;="&amp;$J$2,'Example Data'!$A$2:$A$5001,"&lt;"&amp;EDATE($J$2,1)))</f>
        <v/>
      </c>
      <c r="L8" s="21">
        <f>IF(OR(OR($I8="",$J$1=""),K8=0),"",J8/K8-1)</f>
        <v/>
      </c>
      <c r="M8" s="20">
        <f>IF(OR($I8="",$J$1=""),"",J8-SUMIFS('Example Data'!$F$2:$F$5001,'Example Data'!$C$2:$C$5001,$I8,'Example Data'!$A$2:$A$5001,"&gt;="&amp;$J$1,'Example Data'!$A$2:$A$5001,"&lt;"&amp;EDATE($J$1,1)))</f>
        <v/>
      </c>
      <c r="N8" s="22">
        <f>IF(OR(OR($I8="",$J$1=""),J8=0),"",M8/J8)</f>
        <v/>
      </c>
      <c r="O8">
        <f>IF(OR($I8="",$J$1=""),"",COUNTIFS('Example Data'!$C$2:$C$5001,$I8,'Example Data'!$A$2:$A$5001,"&gt;="&amp;$J$1,'Example Data'!$A$2:$A$5001,"&lt;"&amp;EDATE($J$1,1)))</f>
        <v/>
      </c>
      <c r="P8">
        <f>IF(OR(OR($I8="",$J$1=""),J8=0),"",IF(N8&lt;'Example Dashboard'!$C$6,"Margin below target",IF(AND(L8&lt;&gt;"",L8&lt;-'Example Dashboard'!$C$7),"Revenue down","")))</f>
        <v/>
      </c>
    </row>
    <row r="9">
      <c r="A9" s="23">
        <f>IF(A8="","",EDATE(A8,1))</f>
        <v/>
      </c>
      <c r="B9" s="20">
        <f>IF($A9="","",SUMIFS('Example Data'!$E$2:$E$5001,'Example Data'!$A$2:$A$5001,"&gt;="&amp;$A9,'Example Data'!$A$2:$A$5001,"&lt;"&amp;EDATE($A9,1)))</f>
        <v/>
      </c>
      <c r="C9" s="20">
        <f>IF($A9="","",SUMIFS('Example Data'!$F$2:$F$5001,'Example Data'!$A$2:$A$5001,"&gt;="&amp;$A9,'Example Data'!$A$2:$A$5001,"&lt;"&amp;EDATE($A9,1)))</f>
        <v/>
      </c>
      <c r="D9" s="20">
        <f>IF($A9="","",B9-C9)</f>
        <v/>
      </c>
      <c r="E9" s="22">
        <f>IF(OR($A9="",B9=0),"",D9/B9)</f>
        <v/>
      </c>
      <c r="F9">
        <f>IF($A9="","",COUNTIFS('Example Data'!$A$2:$A$5001,"&gt;="&amp;$A9,'Example Data'!$A$2:$A$5001,"&lt;"&amp;EDATE($A9,1)))</f>
        <v/>
      </c>
      <c r="G9" s="20">
        <f>IF(OR($A9="",F9=0),"",B9/F9)</f>
        <v/>
      </c>
      <c r="I9" s="6" t="inlineStr">
        <is>
          <t>Check</t>
        </is>
      </c>
      <c r="J9" s="6">
        <f>IF($J$1="","",IF(ROUND(SUM(J6:J8)-IFERROR(INDEX($B$5:$B$16,MATCH($J$1,$A$5:$A$16,0)),0),2)=0,"OK: channels add up to the month","Check names: channels do not add up to the month"))</f>
        <v/>
      </c>
    </row>
    <row r="10">
      <c r="A10" s="23">
        <f>IF(A9="","",EDATE(A9,1))</f>
        <v/>
      </c>
      <c r="B10" s="20">
        <f>IF($A10="","",SUMIFS('Example Data'!$E$2:$E$5001,'Example Data'!$A$2:$A$5001,"&gt;="&amp;$A10,'Example Data'!$A$2:$A$5001,"&lt;"&amp;EDATE($A10,1)))</f>
        <v/>
      </c>
      <c r="C10" s="20">
        <f>IF($A10="","",SUMIFS('Example Data'!$F$2:$F$5001,'Example Data'!$A$2:$A$5001,"&gt;="&amp;$A10,'Example Data'!$A$2:$A$5001,"&lt;"&amp;EDATE($A10,1)))</f>
        <v/>
      </c>
      <c r="D10" s="20">
        <f>IF($A10="","",B10-C10)</f>
        <v/>
      </c>
      <c r="E10" s="22">
        <f>IF(OR($A10="",B10=0),"",D10/B10)</f>
        <v/>
      </c>
      <c r="F10">
        <f>IF($A10="","",COUNTIFS('Example Data'!$A$2:$A$5001,"&gt;="&amp;$A10,'Example Data'!$A$2:$A$5001,"&lt;"&amp;EDATE($A10,1)))</f>
        <v/>
      </c>
      <c r="G10" s="20">
        <f>IF(OR($A10="",F10=0),"",B10/F10)</f>
        <v/>
      </c>
    </row>
    <row r="11">
      <c r="A11" s="23">
        <f>IF(A10="","",EDATE(A10,1))</f>
        <v/>
      </c>
      <c r="B11" s="20">
        <f>IF($A11="","",SUMIFS('Example Data'!$E$2:$E$5001,'Example Data'!$A$2:$A$5001,"&gt;="&amp;$A11,'Example Data'!$A$2:$A$5001,"&lt;"&amp;EDATE($A11,1)))</f>
        <v/>
      </c>
      <c r="C11" s="20">
        <f>IF($A11="","",SUMIFS('Example Data'!$F$2:$F$5001,'Example Data'!$A$2:$A$5001,"&gt;="&amp;$A11,'Example Data'!$A$2:$A$5001,"&lt;"&amp;EDATE($A11,1)))</f>
        <v/>
      </c>
      <c r="D11" s="20">
        <f>IF($A11="","",B11-C11)</f>
        <v/>
      </c>
      <c r="E11" s="22">
        <f>IF(OR($A11="",B11=0),"",D11/B11)</f>
        <v/>
      </c>
      <c r="F11">
        <f>IF($A11="","",COUNTIFS('Example Data'!$A$2:$A$5001,"&gt;="&amp;$A11,'Example Data'!$A$2:$A$5001,"&lt;"&amp;EDATE($A11,1)))</f>
        <v/>
      </c>
      <c r="G11" s="20">
        <f>IF(OR($A11="",F11=0),"",B11/F11)</f>
        <v/>
      </c>
    </row>
    <row r="12">
      <c r="A12" s="23">
        <f>IF(A11="","",EDATE(A11,1))</f>
        <v/>
      </c>
      <c r="B12" s="20">
        <f>IF($A12="","",SUMIFS('Example Data'!$E$2:$E$5001,'Example Data'!$A$2:$A$5001,"&gt;="&amp;$A12,'Example Data'!$A$2:$A$5001,"&lt;"&amp;EDATE($A12,1)))</f>
        <v/>
      </c>
      <c r="C12" s="20">
        <f>IF($A12="","",SUMIFS('Example Data'!$F$2:$F$5001,'Example Data'!$A$2:$A$5001,"&gt;="&amp;$A12,'Example Data'!$A$2:$A$5001,"&lt;"&amp;EDATE($A12,1)))</f>
        <v/>
      </c>
      <c r="D12" s="20">
        <f>IF($A12="","",B12-C12)</f>
        <v/>
      </c>
      <c r="E12" s="22">
        <f>IF(OR($A12="",B12=0),"",D12/B12)</f>
        <v/>
      </c>
      <c r="F12">
        <f>IF($A12="","",COUNTIFS('Example Data'!$A$2:$A$5001,"&gt;="&amp;$A12,'Example Data'!$A$2:$A$5001,"&lt;"&amp;EDATE($A12,1)))</f>
        <v/>
      </c>
      <c r="G12" s="20">
        <f>IF(OR($A12="",F12=0),"",B12/F12)</f>
        <v/>
      </c>
    </row>
    <row r="13">
      <c r="A13" s="23">
        <f>IF(A12="","",EDATE(A12,1))</f>
        <v/>
      </c>
      <c r="B13" s="20">
        <f>IF($A13="","",SUMIFS('Example Data'!$E$2:$E$5001,'Example Data'!$A$2:$A$5001,"&gt;="&amp;$A13,'Example Data'!$A$2:$A$5001,"&lt;"&amp;EDATE($A13,1)))</f>
        <v/>
      </c>
      <c r="C13" s="20">
        <f>IF($A13="","",SUMIFS('Example Data'!$F$2:$F$5001,'Example Data'!$A$2:$A$5001,"&gt;="&amp;$A13,'Example Data'!$A$2:$A$5001,"&lt;"&amp;EDATE($A13,1)))</f>
        <v/>
      </c>
      <c r="D13" s="20">
        <f>IF($A13="","",B13-C13)</f>
        <v/>
      </c>
      <c r="E13" s="22">
        <f>IF(OR($A13="",B13=0),"",D13/B13)</f>
        <v/>
      </c>
      <c r="F13">
        <f>IF($A13="","",COUNTIFS('Example Data'!$A$2:$A$5001,"&gt;="&amp;$A13,'Example Data'!$A$2:$A$5001,"&lt;"&amp;EDATE($A13,1)))</f>
        <v/>
      </c>
      <c r="G13" s="20">
        <f>IF(OR($A13="",F13=0),"",B13/F13)</f>
        <v/>
      </c>
      <c r="I13" s="7" t="inlineStr">
        <is>
          <t>Category (month shown)</t>
        </is>
      </c>
    </row>
    <row r="14">
      <c r="A14" s="23">
        <f>IF(A13="","",EDATE(A13,1))</f>
        <v/>
      </c>
      <c r="B14" s="20">
        <f>IF($A14="","",SUMIFS('Example Data'!$E$2:$E$5001,'Example Data'!$A$2:$A$5001,"&gt;="&amp;$A14,'Example Data'!$A$2:$A$5001,"&lt;"&amp;EDATE($A14,1)))</f>
        <v/>
      </c>
      <c r="C14" s="20">
        <f>IF($A14="","",SUMIFS('Example Data'!$F$2:$F$5001,'Example Data'!$A$2:$A$5001,"&gt;="&amp;$A14,'Example Data'!$A$2:$A$5001,"&lt;"&amp;EDATE($A14,1)))</f>
        <v/>
      </c>
      <c r="D14" s="20">
        <f>IF($A14="","",B14-C14)</f>
        <v/>
      </c>
      <c r="E14" s="22">
        <f>IF(OR($A14="",B14=0),"",D14/B14)</f>
        <v/>
      </c>
      <c r="F14">
        <f>IF($A14="","",COUNTIFS('Example Data'!$A$2:$A$5001,"&gt;="&amp;$A14,'Example Data'!$A$2:$A$5001,"&lt;"&amp;EDATE($A14,1)))</f>
        <v/>
      </c>
      <c r="G14" s="20">
        <f>IF(OR($A14="",F14=0),"",B14/F14)</f>
        <v/>
      </c>
      <c r="I14" s="18" t="inlineStr">
        <is>
          <t>Category</t>
        </is>
      </c>
      <c r="J14" s="18" t="inlineStr">
        <is>
          <t>Revenue</t>
        </is>
      </c>
      <c r="K14" s="18" t="inlineStr">
        <is>
          <t>Month before</t>
        </is>
      </c>
      <c r="L14" s="18" t="inlineStr">
        <is>
          <t>Change</t>
        </is>
      </c>
      <c r="M14" s="18" t="inlineStr">
        <is>
          <t>Gross profit</t>
        </is>
      </c>
      <c r="N14" s="18" t="inlineStr">
        <is>
          <t>Gross margin</t>
        </is>
      </c>
      <c r="O14" s="18" t="inlineStr">
        <is>
          <t>Orders</t>
        </is>
      </c>
      <c r="P14" s="18" t="inlineStr">
        <is>
          <t>Needs attention</t>
        </is>
      </c>
    </row>
    <row r="15">
      <c r="A15" s="23">
        <f>IF(A14="","",EDATE(A14,1))</f>
        <v/>
      </c>
      <c r="B15" s="20">
        <f>IF($A15="","",SUMIFS('Example Data'!$E$2:$E$5001,'Example Data'!$A$2:$A$5001,"&gt;="&amp;$A15,'Example Data'!$A$2:$A$5001,"&lt;"&amp;EDATE($A15,1)))</f>
        <v/>
      </c>
      <c r="C15" s="20">
        <f>IF($A15="","",SUMIFS('Example Data'!$F$2:$F$5001,'Example Data'!$A$2:$A$5001,"&gt;="&amp;$A15,'Example Data'!$A$2:$A$5001,"&lt;"&amp;EDATE($A15,1)))</f>
        <v/>
      </c>
      <c r="D15" s="20">
        <f>IF($A15="","",B15-C15)</f>
        <v/>
      </c>
      <c r="E15" s="22">
        <f>IF(OR($A15="",B15=0),"",D15/B15)</f>
        <v/>
      </c>
      <c r="F15">
        <f>IF($A15="","",COUNTIFS('Example Data'!$A$2:$A$5001,"&gt;="&amp;$A15,'Example Data'!$A$2:$A$5001,"&lt;"&amp;EDATE($A15,1)))</f>
        <v/>
      </c>
      <c r="G15" s="20">
        <f>IF(OR($A15="",F15=0),"",B15/F15)</f>
        <v/>
      </c>
      <c r="I15" s="24" t="inlineStr">
        <is>
          <t>Business print</t>
        </is>
      </c>
      <c r="J15" s="20">
        <f>IF(OR($I15="",$J$1=""),"",SUMIFS('Example Data'!$E$2:$E$5001,'Example Data'!$D$2:$D$5001,$I15,'Example Data'!$A$2:$A$5001,"&gt;="&amp;$J$1,'Example Data'!$A$2:$A$5001,"&lt;"&amp;EDATE($J$1,1)))</f>
        <v/>
      </c>
      <c r="K15" s="20">
        <f>IF(OR($I15="",$J$1=""),"",SUMIFS('Example Data'!$E$2:$E$5001,'Example Data'!$D$2:$D$5001,$I15,'Example Data'!$A$2:$A$5001,"&gt;="&amp;$J$2,'Example Data'!$A$2:$A$5001,"&lt;"&amp;EDATE($J$2,1)))</f>
        <v/>
      </c>
      <c r="L15" s="21">
        <f>IF(OR(OR($I15="",$J$1=""),K15=0),"",J15/K15-1)</f>
        <v/>
      </c>
      <c r="M15" s="20">
        <f>IF(OR($I15="",$J$1=""),"",J15-SUMIFS('Example Data'!$F$2:$F$5001,'Example Data'!$D$2:$D$5001,$I15,'Example Data'!$A$2:$A$5001,"&gt;="&amp;$J$1,'Example Data'!$A$2:$A$5001,"&lt;"&amp;EDATE($J$1,1)))</f>
        <v/>
      </c>
      <c r="N15" s="22">
        <f>IF(OR(OR($I15="",$J$1=""),J15=0),"",M15/J15)</f>
        <v/>
      </c>
      <c r="O15">
        <f>IF(OR($I15="",$J$1=""),"",COUNTIFS('Example Data'!$D$2:$D$5001,$I15,'Example Data'!$A$2:$A$5001,"&gt;="&amp;$J$1,'Example Data'!$A$2:$A$5001,"&lt;"&amp;EDATE($J$1,1)))</f>
        <v/>
      </c>
      <c r="P15">
        <f>IF(OR(OR($I15="",$J$1=""),J15=0),"",IF(N15&lt;'Example Dashboard'!$C$6,"Margin below target",IF(AND(L15&lt;&gt;"",L15&lt;-'Example Dashboard'!$C$7),"Revenue down","")))</f>
        <v/>
      </c>
    </row>
    <row r="16">
      <c r="A16" s="23">
        <f>IF(A15="","",EDATE(A15,1))</f>
        <v/>
      </c>
      <c r="B16" s="20">
        <f>IF($A16="","",SUMIFS('Example Data'!$E$2:$E$5001,'Example Data'!$A$2:$A$5001,"&gt;="&amp;$A16,'Example Data'!$A$2:$A$5001,"&lt;"&amp;EDATE($A16,1)))</f>
        <v/>
      </c>
      <c r="C16" s="20">
        <f>IF($A16="","",SUMIFS('Example Data'!$F$2:$F$5001,'Example Data'!$A$2:$A$5001,"&gt;="&amp;$A16,'Example Data'!$A$2:$A$5001,"&lt;"&amp;EDATE($A16,1)))</f>
        <v/>
      </c>
      <c r="D16" s="20">
        <f>IF($A16="","",B16-C16)</f>
        <v/>
      </c>
      <c r="E16" s="22">
        <f>IF(OR($A16="",B16=0),"",D16/B16)</f>
        <v/>
      </c>
      <c r="F16">
        <f>IF($A16="","",COUNTIFS('Example Data'!$A$2:$A$5001,"&gt;="&amp;$A16,'Example Data'!$A$2:$A$5001,"&lt;"&amp;EDATE($A16,1)))</f>
        <v/>
      </c>
      <c r="G16" s="20">
        <f>IF(OR($A16="",F16=0),"",B16/F16)</f>
        <v/>
      </c>
      <c r="I16" s="24" t="inlineStr">
        <is>
          <t>Signage &amp; banners</t>
        </is>
      </c>
      <c r="J16" s="20">
        <f>IF(OR($I16="",$J$1=""),"",SUMIFS('Example Data'!$E$2:$E$5001,'Example Data'!$D$2:$D$5001,$I16,'Example Data'!$A$2:$A$5001,"&gt;="&amp;$J$1,'Example Data'!$A$2:$A$5001,"&lt;"&amp;EDATE($J$1,1)))</f>
        <v/>
      </c>
      <c r="K16" s="20">
        <f>IF(OR($I16="",$J$1=""),"",SUMIFS('Example Data'!$E$2:$E$5001,'Example Data'!$D$2:$D$5001,$I16,'Example Data'!$A$2:$A$5001,"&gt;="&amp;$J$2,'Example Data'!$A$2:$A$5001,"&lt;"&amp;EDATE($J$2,1)))</f>
        <v/>
      </c>
      <c r="L16" s="21">
        <f>IF(OR(OR($I16="",$J$1=""),K16=0),"",J16/K16-1)</f>
        <v/>
      </c>
      <c r="M16" s="20">
        <f>IF(OR($I16="",$J$1=""),"",J16-SUMIFS('Example Data'!$F$2:$F$5001,'Example Data'!$D$2:$D$5001,$I16,'Example Data'!$A$2:$A$5001,"&gt;="&amp;$J$1,'Example Data'!$A$2:$A$5001,"&lt;"&amp;EDATE($J$1,1)))</f>
        <v/>
      </c>
      <c r="N16" s="22">
        <f>IF(OR(OR($I16="",$J$1=""),J16=0),"",M16/J16)</f>
        <v/>
      </c>
      <c r="O16">
        <f>IF(OR($I16="",$J$1=""),"",COUNTIFS('Example Data'!$D$2:$D$5001,$I16,'Example Data'!$A$2:$A$5001,"&gt;="&amp;$J$1,'Example Data'!$A$2:$A$5001,"&lt;"&amp;EDATE($J$1,1)))</f>
        <v/>
      </c>
      <c r="P16">
        <f>IF(OR(OR($I16="",$J$1=""),J16=0),"",IF(N16&lt;'Example Dashboard'!$C$6,"Margin below target",IF(AND(L16&lt;&gt;"",L16&lt;-'Example Dashboard'!$C$7),"Revenue down","")))</f>
        <v/>
      </c>
    </row>
    <row r="17">
      <c r="A17" s="7" t="inlineStr">
        <is>
          <t>Total</t>
        </is>
      </c>
      <c r="B17" s="25">
        <f>SUM(B5:B16)</f>
        <v/>
      </c>
      <c r="C17" s="25">
        <f>SUM(C5:C16)</f>
        <v/>
      </c>
      <c r="D17" s="25">
        <f>SUM(D5:D16)</f>
        <v/>
      </c>
      <c r="E17" s="26">
        <f>IF(B17=0,"",D17/B17)</f>
        <v/>
      </c>
      <c r="F17" s="7">
        <f>SUM(F5:F16)</f>
        <v/>
      </c>
      <c r="G17" s="25">
        <f>IF(F17=0,"",B17/F17)</f>
        <v/>
      </c>
      <c r="I17" s="24" t="inlineStr">
        <is>
          <t>Apparel</t>
        </is>
      </c>
      <c r="J17" s="20">
        <f>IF(OR($I17="",$J$1=""),"",SUMIFS('Example Data'!$E$2:$E$5001,'Example Data'!$D$2:$D$5001,$I17,'Example Data'!$A$2:$A$5001,"&gt;="&amp;$J$1,'Example Data'!$A$2:$A$5001,"&lt;"&amp;EDATE($J$1,1)))</f>
        <v/>
      </c>
      <c r="K17" s="20">
        <f>IF(OR($I17="",$J$1=""),"",SUMIFS('Example Data'!$E$2:$E$5001,'Example Data'!$D$2:$D$5001,$I17,'Example Data'!$A$2:$A$5001,"&gt;="&amp;$J$2,'Example Data'!$A$2:$A$5001,"&lt;"&amp;EDATE($J$2,1)))</f>
        <v/>
      </c>
      <c r="L17" s="21">
        <f>IF(OR(OR($I17="",$J$1=""),K17=0),"",J17/K17-1)</f>
        <v/>
      </c>
      <c r="M17" s="20">
        <f>IF(OR($I17="",$J$1=""),"",J17-SUMIFS('Example Data'!$F$2:$F$5001,'Example Data'!$D$2:$D$5001,$I17,'Example Data'!$A$2:$A$5001,"&gt;="&amp;$J$1,'Example Data'!$A$2:$A$5001,"&lt;"&amp;EDATE($J$1,1)))</f>
        <v/>
      </c>
      <c r="N17" s="22">
        <f>IF(OR(OR($I17="",$J$1=""),J17=0),"",M17/J17)</f>
        <v/>
      </c>
      <c r="O17">
        <f>IF(OR($I17="",$J$1=""),"",COUNTIFS('Example Data'!$D$2:$D$5001,$I17,'Example Data'!$A$2:$A$5001,"&gt;="&amp;$J$1,'Example Data'!$A$2:$A$5001,"&lt;"&amp;EDATE($J$1,1)))</f>
        <v/>
      </c>
      <c r="P17">
        <f>IF(OR(OR($I17="",$J$1=""),J17=0),"",IF(N17&lt;'Example Dashboard'!$C$6,"Margin below target",IF(AND(L17&lt;&gt;"",L17&lt;-'Example Dashboard'!$C$7),"Revenue down","")))</f>
        <v/>
      </c>
    </row>
    <row r="18">
      <c r="A18" s="6" t="inlineStr">
        <is>
          <t>Check: total revenue on the Data sheet</t>
        </is>
      </c>
      <c r="B18" s="20">
        <f>SUM('Example Data'!$E$2:$E$5001)</f>
        <v/>
      </c>
      <c r="C18" s="6">
        <f>IF(B18=0,"",IF(ROUND(B18-B17,2)=0,"OK: matches","Some rows fall outside the 12 months"))</f>
        <v/>
      </c>
      <c r="I18" s="24" t="inlineStr">
        <is>
          <t>Large format</t>
        </is>
      </c>
      <c r="J18" s="20">
        <f>IF(OR($I18="",$J$1=""),"",SUMIFS('Example Data'!$E$2:$E$5001,'Example Data'!$D$2:$D$5001,$I18,'Example Data'!$A$2:$A$5001,"&gt;="&amp;$J$1,'Example Data'!$A$2:$A$5001,"&lt;"&amp;EDATE($J$1,1)))</f>
        <v/>
      </c>
      <c r="K18" s="20">
        <f>IF(OR($I18="",$J$1=""),"",SUMIFS('Example Data'!$E$2:$E$5001,'Example Data'!$D$2:$D$5001,$I18,'Example Data'!$A$2:$A$5001,"&gt;="&amp;$J$2,'Example Data'!$A$2:$A$5001,"&lt;"&amp;EDATE($J$2,1)))</f>
        <v/>
      </c>
      <c r="L18" s="21">
        <f>IF(OR(OR($I18="",$J$1=""),K18=0),"",J18/K18-1)</f>
        <v/>
      </c>
      <c r="M18" s="20">
        <f>IF(OR($I18="",$J$1=""),"",J18-SUMIFS('Example Data'!$F$2:$F$5001,'Example Data'!$D$2:$D$5001,$I18,'Example Data'!$A$2:$A$5001,"&gt;="&amp;$J$1,'Example Data'!$A$2:$A$5001,"&lt;"&amp;EDATE($J$1,1)))</f>
        <v/>
      </c>
      <c r="N18" s="22">
        <f>IF(OR(OR($I18="",$J$1=""),J18=0),"",M18/J18)</f>
        <v/>
      </c>
      <c r="O18">
        <f>IF(OR($I18="",$J$1=""),"",COUNTIFS('Example Data'!$D$2:$D$5001,$I18,'Example Data'!$A$2:$A$5001,"&gt;="&amp;$J$1,'Example Data'!$A$2:$A$5001,"&lt;"&amp;EDATE($J$1,1)))</f>
        <v/>
      </c>
      <c r="P18">
        <f>IF(OR(OR($I18="",$J$1=""),J18=0),"",IF(N18&lt;'Example Dashboard'!$C$6,"Margin below target",IF(AND(L18&lt;&gt;"",L18&lt;-'Example Dashboard'!$C$7),"Revenue down","")))</f>
        <v/>
      </c>
    </row>
    <row r="19">
      <c r="I19" s="6" t="inlineStr">
        <is>
          <t>Check</t>
        </is>
      </c>
      <c r="J19" s="6">
        <f>IF($J$1="","",IF(ROUND(SUM(J15:J18)-IFERROR(INDEX($B$5:$B$16,MATCH($J$1,$A$5:$A$16,0)),0),2)=0,"OK: categories add up to the month","Check names: categories do not add up to the month"))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20" customWidth="1" min="4" max="4"/>
    <col width="12" customWidth="1" min="5" max="5"/>
    <col width="12" customWidth="1" min="6" max="6"/>
  </cols>
  <sheetData>
    <row r="1">
      <c r="A1" s="18" t="inlineStr">
        <is>
          <t>Date</t>
        </is>
      </c>
      <c r="B1" s="18" t="inlineStr">
        <is>
          <t>Order ID</t>
        </is>
      </c>
      <c r="C1" s="18" t="inlineStr">
        <is>
          <t>Channel</t>
        </is>
      </c>
      <c r="D1" s="18" t="inlineStr">
        <is>
          <t>Category</t>
        </is>
      </c>
      <c r="E1" s="18" t="inlineStr">
        <is>
          <t>Revenue</t>
        </is>
      </c>
      <c r="F1" s="18" t="inlineStr">
        <is>
          <t>Cost</t>
        </is>
      </c>
    </row>
    <row r="2">
      <c r="A2" s="27" t="n">
        <v>45932</v>
      </c>
      <c r="B2" t="inlineStr">
        <is>
          <t>K-4101</t>
        </is>
      </c>
      <c r="C2" t="inlineStr">
        <is>
          <t>Online</t>
        </is>
      </c>
      <c r="D2" t="inlineStr">
        <is>
          <t>Large format</t>
        </is>
      </c>
      <c r="E2" s="20" t="n">
        <v>518</v>
      </c>
      <c r="F2" s="20" t="n">
        <v>232</v>
      </c>
    </row>
    <row r="3">
      <c r="A3" s="27" t="n">
        <v>45932</v>
      </c>
      <c r="B3" t="inlineStr">
        <is>
          <t>K-4102</t>
        </is>
      </c>
      <c r="C3" t="inlineStr">
        <is>
          <t>Online</t>
        </is>
      </c>
      <c r="D3" t="inlineStr">
        <is>
          <t>Signage &amp; banners</t>
        </is>
      </c>
      <c r="E3" s="20" t="n">
        <v>64</v>
      </c>
      <c r="F3" s="20" t="n">
        <v>34</v>
      </c>
    </row>
    <row r="4">
      <c r="A4" s="27" t="n">
        <v>45932</v>
      </c>
      <c r="B4" t="inlineStr">
        <is>
          <t>K-4103</t>
        </is>
      </c>
      <c r="C4" t="inlineStr">
        <is>
          <t>Walk-in</t>
        </is>
      </c>
      <c r="D4" t="inlineStr">
        <is>
          <t>Apparel</t>
        </is>
      </c>
      <c r="E4" s="20" t="n">
        <v>193</v>
      </c>
      <c r="F4" s="20" t="n">
        <v>113</v>
      </c>
    </row>
    <row r="5">
      <c r="A5" s="27" t="n">
        <v>45932</v>
      </c>
      <c r="B5" t="inlineStr">
        <is>
          <t>K-4104</t>
        </is>
      </c>
      <c r="C5" t="inlineStr">
        <is>
          <t>Walk-in</t>
        </is>
      </c>
      <c r="D5" t="inlineStr">
        <is>
          <t>Apparel</t>
        </is>
      </c>
      <c r="E5" s="20" t="n">
        <v>57</v>
      </c>
      <c r="F5" s="20" t="n">
        <v>32</v>
      </c>
    </row>
    <row r="6">
      <c r="A6" s="27" t="n">
        <v>45932</v>
      </c>
      <c r="B6" t="inlineStr">
        <is>
          <t>K-4105</t>
        </is>
      </c>
      <c r="C6" t="inlineStr">
        <is>
          <t>Walk-in</t>
        </is>
      </c>
      <c r="D6" t="inlineStr">
        <is>
          <t>Business print</t>
        </is>
      </c>
      <c r="E6" s="20" t="n">
        <v>195</v>
      </c>
      <c r="F6" s="20" t="n">
        <v>85</v>
      </c>
    </row>
    <row r="7">
      <c r="A7" s="27" t="n">
        <v>45933</v>
      </c>
      <c r="B7" t="inlineStr">
        <is>
          <t>K-4106</t>
        </is>
      </c>
      <c r="C7" t="inlineStr">
        <is>
          <t>Online</t>
        </is>
      </c>
      <c r="D7" t="inlineStr">
        <is>
          <t>Signage &amp; banners</t>
        </is>
      </c>
      <c r="E7" s="20" t="n">
        <v>138</v>
      </c>
      <c r="F7" s="20" t="n">
        <v>70</v>
      </c>
    </row>
    <row r="8">
      <c r="A8" s="27" t="n">
        <v>45933</v>
      </c>
      <c r="B8" t="inlineStr">
        <is>
          <t>K-4107</t>
        </is>
      </c>
      <c r="C8" t="inlineStr">
        <is>
          <t>Walk-in</t>
        </is>
      </c>
      <c r="D8" t="inlineStr">
        <is>
          <t>Apparel</t>
        </is>
      </c>
      <c r="E8" s="20" t="n">
        <v>262</v>
      </c>
      <c r="F8" s="20" t="n">
        <v>150</v>
      </c>
    </row>
    <row r="9">
      <c r="A9" s="27" t="n">
        <v>45933</v>
      </c>
      <c r="B9" t="inlineStr">
        <is>
          <t>K-4108</t>
        </is>
      </c>
      <c r="C9" t="inlineStr">
        <is>
          <t>Walk-in</t>
        </is>
      </c>
      <c r="D9" t="inlineStr">
        <is>
          <t>Signage &amp; banners</t>
        </is>
      </c>
      <c r="E9" s="20" t="n">
        <v>320</v>
      </c>
      <c r="F9" s="20" t="n">
        <v>179</v>
      </c>
    </row>
    <row r="10">
      <c r="A10" s="27" t="n">
        <v>45935</v>
      </c>
      <c r="B10" t="inlineStr">
        <is>
          <t>K-4109</t>
        </is>
      </c>
      <c r="C10" t="inlineStr">
        <is>
          <t>Online</t>
        </is>
      </c>
      <c r="D10" t="inlineStr">
        <is>
          <t>Business print</t>
        </is>
      </c>
      <c r="E10" s="20" t="n">
        <v>509</v>
      </c>
      <c r="F10" s="20" t="n">
        <v>235</v>
      </c>
    </row>
    <row r="11">
      <c r="A11" s="27" t="n">
        <v>45935</v>
      </c>
      <c r="B11" t="inlineStr">
        <is>
          <t>K-4110</t>
        </is>
      </c>
      <c r="C11" t="inlineStr">
        <is>
          <t>Trade accounts</t>
        </is>
      </c>
      <c r="D11" t="inlineStr">
        <is>
          <t>Business print</t>
        </is>
      </c>
      <c r="E11" s="20" t="n">
        <v>1096</v>
      </c>
      <c r="F11" s="20" t="n">
        <v>521</v>
      </c>
    </row>
    <row r="12">
      <c r="A12" s="27" t="n">
        <v>45936</v>
      </c>
      <c r="B12" t="inlineStr">
        <is>
          <t>K-4111</t>
        </is>
      </c>
      <c r="C12" t="inlineStr">
        <is>
          <t>Online</t>
        </is>
      </c>
      <c r="D12" t="inlineStr">
        <is>
          <t>Signage &amp; banners</t>
        </is>
      </c>
      <c r="E12" s="20" t="n">
        <v>161</v>
      </c>
      <c r="F12" s="20" t="n">
        <v>87</v>
      </c>
    </row>
    <row r="13">
      <c r="A13" s="27" t="n">
        <v>45936</v>
      </c>
      <c r="B13" t="inlineStr">
        <is>
          <t>K-4112</t>
        </is>
      </c>
      <c r="C13" t="inlineStr">
        <is>
          <t>Online</t>
        </is>
      </c>
      <c r="D13" t="inlineStr">
        <is>
          <t>Apparel</t>
        </is>
      </c>
      <c r="E13" s="20" t="n">
        <v>261</v>
      </c>
      <c r="F13" s="20" t="n">
        <v>147</v>
      </c>
    </row>
    <row r="14">
      <c r="A14" s="27" t="n">
        <v>45936</v>
      </c>
      <c r="B14" t="inlineStr">
        <is>
          <t>K-4113</t>
        </is>
      </c>
      <c r="C14" t="inlineStr">
        <is>
          <t>Online</t>
        </is>
      </c>
      <c r="D14" t="inlineStr">
        <is>
          <t>Large format</t>
        </is>
      </c>
      <c r="E14" s="20" t="n">
        <v>128</v>
      </c>
      <c r="F14" s="20" t="n">
        <v>65</v>
      </c>
    </row>
    <row r="15">
      <c r="A15" s="27" t="n">
        <v>45937</v>
      </c>
      <c r="B15" t="inlineStr">
        <is>
          <t>K-4114</t>
        </is>
      </c>
      <c r="C15" t="inlineStr">
        <is>
          <t>Online</t>
        </is>
      </c>
      <c r="D15" t="inlineStr">
        <is>
          <t>Signage &amp; banners</t>
        </is>
      </c>
      <c r="E15" s="20" t="n">
        <v>523</v>
      </c>
      <c r="F15" s="20" t="n">
        <v>285</v>
      </c>
    </row>
    <row r="16">
      <c r="A16" s="27" t="n">
        <v>45937</v>
      </c>
      <c r="B16" t="inlineStr">
        <is>
          <t>K-4115</t>
        </is>
      </c>
      <c r="C16" t="inlineStr">
        <is>
          <t>Walk-in</t>
        </is>
      </c>
      <c r="D16" t="inlineStr">
        <is>
          <t>Business print</t>
        </is>
      </c>
      <c r="E16" s="20" t="n">
        <v>181</v>
      </c>
      <c r="F16" s="20" t="n">
        <v>73</v>
      </c>
    </row>
    <row r="17">
      <c r="A17" s="27" t="n">
        <v>45937</v>
      </c>
      <c r="B17" t="inlineStr">
        <is>
          <t>K-4116</t>
        </is>
      </c>
      <c r="C17" t="inlineStr">
        <is>
          <t>Walk-in</t>
        </is>
      </c>
      <c r="D17" t="inlineStr">
        <is>
          <t>Business print</t>
        </is>
      </c>
      <c r="E17" s="20" t="n">
        <v>191</v>
      </c>
      <c r="F17" s="20" t="n">
        <v>88</v>
      </c>
    </row>
    <row r="18">
      <c r="A18" s="27" t="n">
        <v>45938</v>
      </c>
      <c r="B18" t="inlineStr">
        <is>
          <t>K-4117</t>
        </is>
      </c>
      <c r="C18" t="inlineStr">
        <is>
          <t>Online</t>
        </is>
      </c>
      <c r="D18" t="inlineStr">
        <is>
          <t>Business print</t>
        </is>
      </c>
      <c r="E18" s="20" t="n">
        <v>606</v>
      </c>
      <c r="F18" s="20" t="n">
        <v>276</v>
      </c>
    </row>
    <row r="19">
      <c r="A19" s="27" t="n">
        <v>45938</v>
      </c>
      <c r="B19" t="inlineStr">
        <is>
          <t>K-4118</t>
        </is>
      </c>
      <c r="C19" t="inlineStr">
        <is>
          <t>Trade accounts</t>
        </is>
      </c>
      <c r="D19" t="inlineStr">
        <is>
          <t>Business print</t>
        </is>
      </c>
      <c r="E19" s="20" t="n">
        <v>1285</v>
      </c>
      <c r="F19" s="20" t="n">
        <v>604</v>
      </c>
    </row>
    <row r="20">
      <c r="A20" s="27" t="n">
        <v>45938</v>
      </c>
      <c r="B20" t="inlineStr">
        <is>
          <t>K-4119</t>
        </is>
      </c>
      <c r="C20" t="inlineStr">
        <is>
          <t>Walk-in</t>
        </is>
      </c>
      <c r="D20" t="inlineStr">
        <is>
          <t>Signage &amp; banners</t>
        </is>
      </c>
      <c r="E20" s="20" t="n">
        <v>291</v>
      </c>
      <c r="F20" s="20" t="n">
        <v>149</v>
      </c>
    </row>
    <row r="21">
      <c r="A21" s="27" t="n">
        <v>45938</v>
      </c>
      <c r="B21" t="inlineStr">
        <is>
          <t>K-4120</t>
        </is>
      </c>
      <c r="C21" t="inlineStr">
        <is>
          <t>Walk-in</t>
        </is>
      </c>
      <c r="D21" t="inlineStr">
        <is>
          <t>Large format</t>
        </is>
      </c>
      <c r="E21" s="20" t="n">
        <v>281</v>
      </c>
      <c r="F21" s="20" t="n">
        <v>122</v>
      </c>
    </row>
    <row r="22">
      <c r="A22" s="27" t="n">
        <v>45939</v>
      </c>
      <c r="B22" t="inlineStr">
        <is>
          <t>K-4121</t>
        </is>
      </c>
      <c r="C22" t="inlineStr">
        <is>
          <t>Online</t>
        </is>
      </c>
      <c r="D22" t="inlineStr">
        <is>
          <t>Apparel</t>
        </is>
      </c>
      <c r="E22" s="20" t="n">
        <v>308</v>
      </c>
      <c r="F22" s="20" t="n">
        <v>177</v>
      </c>
    </row>
    <row r="23">
      <c r="A23" s="27" t="n">
        <v>45939</v>
      </c>
      <c r="B23" t="inlineStr">
        <is>
          <t>K-4122</t>
        </is>
      </c>
      <c r="C23" t="inlineStr">
        <is>
          <t>Online</t>
        </is>
      </c>
      <c r="D23" t="inlineStr">
        <is>
          <t>Apparel</t>
        </is>
      </c>
      <c r="E23" s="20" t="n">
        <v>180</v>
      </c>
      <c r="F23" s="20" t="n">
        <v>106</v>
      </c>
    </row>
    <row r="24">
      <c r="A24" s="27" t="n">
        <v>45940</v>
      </c>
      <c r="B24" t="inlineStr">
        <is>
          <t>K-4123</t>
        </is>
      </c>
      <c r="C24" t="inlineStr">
        <is>
          <t>Online</t>
        </is>
      </c>
      <c r="D24" t="inlineStr">
        <is>
          <t>Business print</t>
        </is>
      </c>
      <c r="E24" s="20" t="n">
        <v>604</v>
      </c>
      <c r="F24" s="20" t="n">
        <v>245</v>
      </c>
    </row>
    <row r="25">
      <c r="A25" s="27" t="n">
        <v>45940</v>
      </c>
      <c r="B25" t="inlineStr">
        <is>
          <t>K-4124</t>
        </is>
      </c>
      <c r="C25" t="inlineStr">
        <is>
          <t>Walk-in</t>
        </is>
      </c>
      <c r="D25" t="inlineStr">
        <is>
          <t>Large format</t>
        </is>
      </c>
      <c r="E25" s="20" t="n">
        <v>286</v>
      </c>
      <c r="F25" s="20" t="n">
        <v>142</v>
      </c>
    </row>
    <row r="26">
      <c r="A26" s="27" t="n">
        <v>45940</v>
      </c>
      <c r="B26" t="inlineStr">
        <is>
          <t>K-4125</t>
        </is>
      </c>
      <c r="C26" t="inlineStr">
        <is>
          <t>Walk-in</t>
        </is>
      </c>
      <c r="D26" t="inlineStr">
        <is>
          <t>Large format</t>
        </is>
      </c>
      <c r="E26" s="20" t="n">
        <v>248</v>
      </c>
      <c r="F26" s="20" t="n">
        <v>110</v>
      </c>
    </row>
    <row r="27">
      <c r="A27" s="27" t="n">
        <v>45940</v>
      </c>
      <c r="B27" t="inlineStr">
        <is>
          <t>K-4126</t>
        </is>
      </c>
      <c r="C27" t="inlineStr">
        <is>
          <t>Walk-in</t>
        </is>
      </c>
      <c r="D27" t="inlineStr">
        <is>
          <t>Large format</t>
        </is>
      </c>
      <c r="E27" s="20" t="n">
        <v>242</v>
      </c>
      <c r="F27" s="20" t="n">
        <v>110</v>
      </c>
    </row>
    <row r="28">
      <c r="A28" s="27" t="n">
        <v>45941</v>
      </c>
      <c r="B28" t="inlineStr">
        <is>
          <t>K-4127</t>
        </is>
      </c>
      <c r="C28" t="inlineStr">
        <is>
          <t>Trade accounts</t>
        </is>
      </c>
      <c r="D28" t="inlineStr">
        <is>
          <t>Business print</t>
        </is>
      </c>
      <c r="E28" s="20" t="n">
        <v>1267</v>
      </c>
      <c r="F28" s="20" t="n">
        <v>578</v>
      </c>
    </row>
    <row r="29">
      <c r="A29" s="27" t="n">
        <v>45941</v>
      </c>
      <c r="B29" t="inlineStr">
        <is>
          <t>K-4128</t>
        </is>
      </c>
      <c r="C29" t="inlineStr">
        <is>
          <t>Walk-in</t>
        </is>
      </c>
      <c r="D29" t="inlineStr">
        <is>
          <t>Business print</t>
        </is>
      </c>
      <c r="E29" s="20" t="n">
        <v>224</v>
      </c>
      <c r="F29" s="20" t="n">
        <v>100</v>
      </c>
    </row>
    <row r="30">
      <c r="A30" s="27" t="n">
        <v>45942</v>
      </c>
      <c r="B30" t="inlineStr">
        <is>
          <t>K-4129</t>
        </is>
      </c>
      <c r="C30" t="inlineStr">
        <is>
          <t>Online</t>
        </is>
      </c>
      <c r="D30" t="inlineStr">
        <is>
          <t>Large format</t>
        </is>
      </c>
      <c r="E30" s="20" t="n">
        <v>83</v>
      </c>
      <c r="F30" s="20" t="n">
        <v>40</v>
      </c>
    </row>
    <row r="31">
      <c r="A31" s="27" t="n">
        <v>45942</v>
      </c>
      <c r="B31" t="inlineStr">
        <is>
          <t>K-4130</t>
        </is>
      </c>
      <c r="C31" t="inlineStr">
        <is>
          <t>Walk-in</t>
        </is>
      </c>
      <c r="D31" t="inlineStr">
        <is>
          <t>Business print</t>
        </is>
      </c>
      <c r="E31" s="20" t="n">
        <v>118</v>
      </c>
      <c r="F31" s="20" t="n">
        <v>53</v>
      </c>
    </row>
    <row r="32">
      <c r="A32" s="27" t="n">
        <v>45943</v>
      </c>
      <c r="B32" t="inlineStr">
        <is>
          <t>K-4131</t>
        </is>
      </c>
      <c r="C32" t="inlineStr">
        <is>
          <t>Online</t>
        </is>
      </c>
      <c r="D32" t="inlineStr">
        <is>
          <t>Apparel</t>
        </is>
      </c>
      <c r="E32" s="20" t="n">
        <v>641</v>
      </c>
      <c r="F32" s="20" t="n">
        <v>351</v>
      </c>
    </row>
    <row r="33">
      <c r="A33" s="27" t="n">
        <v>45943</v>
      </c>
      <c r="B33" t="inlineStr">
        <is>
          <t>K-4132</t>
        </is>
      </c>
      <c r="C33" t="inlineStr">
        <is>
          <t>Online</t>
        </is>
      </c>
      <c r="D33" t="inlineStr">
        <is>
          <t>Business print</t>
        </is>
      </c>
      <c r="E33" s="20" t="n">
        <v>418</v>
      </c>
      <c r="F33" s="20" t="n">
        <v>184</v>
      </c>
    </row>
    <row r="34">
      <c r="A34" s="27" t="n">
        <v>45943</v>
      </c>
      <c r="B34" t="inlineStr">
        <is>
          <t>K-4133</t>
        </is>
      </c>
      <c r="C34" t="inlineStr">
        <is>
          <t>Trade accounts</t>
        </is>
      </c>
      <c r="D34" t="inlineStr">
        <is>
          <t>Business print</t>
        </is>
      </c>
      <c r="E34" s="20" t="n">
        <v>1159</v>
      </c>
      <c r="F34" s="20" t="n">
        <v>486</v>
      </c>
    </row>
    <row r="35">
      <c r="A35" s="27" t="n">
        <v>45943</v>
      </c>
      <c r="B35" t="inlineStr">
        <is>
          <t>K-4134</t>
        </is>
      </c>
      <c r="C35" t="inlineStr">
        <is>
          <t>Walk-in</t>
        </is>
      </c>
      <c r="D35" t="inlineStr">
        <is>
          <t>Business print</t>
        </is>
      </c>
      <c r="E35" s="20" t="n">
        <v>254</v>
      </c>
      <c r="F35" s="20" t="n">
        <v>104</v>
      </c>
    </row>
    <row r="36">
      <c r="A36" s="27" t="n">
        <v>45944</v>
      </c>
      <c r="B36" t="inlineStr">
        <is>
          <t>K-4135</t>
        </is>
      </c>
      <c r="C36" t="inlineStr">
        <is>
          <t>Walk-in</t>
        </is>
      </c>
      <c r="D36" t="inlineStr">
        <is>
          <t>Business print</t>
        </is>
      </c>
      <c r="E36" s="20" t="n">
        <v>264</v>
      </c>
      <c r="F36" s="20" t="n">
        <v>109</v>
      </c>
    </row>
    <row r="37">
      <c r="A37" s="27" t="n">
        <v>45946</v>
      </c>
      <c r="B37" t="inlineStr">
        <is>
          <t>K-4136</t>
        </is>
      </c>
      <c r="C37" t="inlineStr">
        <is>
          <t>Trade accounts</t>
        </is>
      </c>
      <c r="D37" t="inlineStr">
        <is>
          <t>Large format</t>
        </is>
      </c>
      <c r="E37" s="20" t="n">
        <v>1402</v>
      </c>
      <c r="F37" s="20" t="n">
        <v>670</v>
      </c>
    </row>
    <row r="38">
      <c r="A38" s="27" t="n">
        <v>45947</v>
      </c>
      <c r="B38" t="inlineStr">
        <is>
          <t>K-4137</t>
        </is>
      </c>
      <c r="C38" t="inlineStr">
        <is>
          <t>Online</t>
        </is>
      </c>
      <c r="D38" t="inlineStr">
        <is>
          <t>Large format</t>
        </is>
      </c>
      <c r="E38" s="20" t="n">
        <v>577</v>
      </c>
      <c r="F38" s="20" t="n">
        <v>260</v>
      </c>
    </row>
    <row r="39">
      <c r="A39" s="27" t="n">
        <v>45947</v>
      </c>
      <c r="B39" t="inlineStr">
        <is>
          <t>K-4138</t>
        </is>
      </c>
      <c r="C39" t="inlineStr">
        <is>
          <t>Trade accounts</t>
        </is>
      </c>
      <c r="D39" t="inlineStr">
        <is>
          <t>Business print</t>
        </is>
      </c>
      <c r="E39" s="20" t="n">
        <v>353</v>
      </c>
      <c r="F39" s="20" t="n">
        <v>154</v>
      </c>
    </row>
    <row r="40">
      <c r="A40" s="27" t="n">
        <v>45948</v>
      </c>
      <c r="B40" t="inlineStr">
        <is>
          <t>K-4139</t>
        </is>
      </c>
      <c r="C40" t="inlineStr">
        <is>
          <t>Online</t>
        </is>
      </c>
      <c r="D40" t="inlineStr">
        <is>
          <t>Business print</t>
        </is>
      </c>
      <c r="E40" s="20" t="n">
        <v>142</v>
      </c>
      <c r="F40" s="20" t="n">
        <v>65</v>
      </c>
    </row>
    <row r="41">
      <c r="A41" s="27" t="n">
        <v>45948</v>
      </c>
      <c r="B41" t="inlineStr">
        <is>
          <t>K-4140</t>
        </is>
      </c>
      <c r="C41" t="inlineStr">
        <is>
          <t>Online</t>
        </is>
      </c>
      <c r="D41" t="inlineStr">
        <is>
          <t>Signage &amp; banners</t>
        </is>
      </c>
      <c r="E41" s="20" t="n">
        <v>150</v>
      </c>
      <c r="F41" s="20" t="n">
        <v>81</v>
      </c>
    </row>
    <row r="42">
      <c r="A42" s="27" t="n">
        <v>45948</v>
      </c>
      <c r="B42" t="inlineStr">
        <is>
          <t>K-4141</t>
        </is>
      </c>
      <c r="C42" t="inlineStr">
        <is>
          <t>Online</t>
        </is>
      </c>
      <c r="D42" t="inlineStr">
        <is>
          <t>Apparel</t>
        </is>
      </c>
      <c r="E42" s="20" t="n">
        <v>124</v>
      </c>
      <c r="F42" s="20" t="n">
        <v>69</v>
      </c>
    </row>
    <row r="43">
      <c r="A43" s="27" t="n">
        <v>45948</v>
      </c>
      <c r="B43" t="inlineStr">
        <is>
          <t>K-4142</t>
        </is>
      </c>
      <c r="C43" t="inlineStr">
        <is>
          <t>Trade accounts</t>
        </is>
      </c>
      <c r="D43" t="inlineStr">
        <is>
          <t>Business print</t>
        </is>
      </c>
      <c r="E43" s="20" t="n">
        <v>1165</v>
      </c>
      <c r="F43" s="20" t="n">
        <v>530</v>
      </c>
    </row>
    <row r="44">
      <c r="A44" s="27" t="n">
        <v>45948</v>
      </c>
      <c r="B44" t="inlineStr">
        <is>
          <t>K-4143</t>
        </is>
      </c>
      <c r="C44" t="inlineStr">
        <is>
          <t>Trade accounts</t>
        </is>
      </c>
      <c r="D44" t="inlineStr">
        <is>
          <t>Business print</t>
        </is>
      </c>
      <c r="E44" s="20" t="n">
        <v>830</v>
      </c>
      <c r="F44" s="20" t="n">
        <v>379</v>
      </c>
    </row>
    <row r="45">
      <c r="A45" s="27" t="n">
        <v>45948</v>
      </c>
      <c r="B45" t="inlineStr">
        <is>
          <t>K-4144</t>
        </is>
      </c>
      <c r="C45" t="inlineStr">
        <is>
          <t>Walk-in</t>
        </is>
      </c>
      <c r="D45" t="inlineStr">
        <is>
          <t>Signage &amp; banners</t>
        </is>
      </c>
      <c r="E45" s="20" t="n">
        <v>171</v>
      </c>
      <c r="F45" s="20" t="n">
        <v>86</v>
      </c>
    </row>
    <row r="46">
      <c r="A46" s="27" t="n">
        <v>45948</v>
      </c>
      <c r="B46" t="inlineStr">
        <is>
          <t>K-4145</t>
        </is>
      </c>
      <c r="C46" t="inlineStr">
        <is>
          <t>Walk-in</t>
        </is>
      </c>
      <c r="D46" t="inlineStr">
        <is>
          <t>Business print</t>
        </is>
      </c>
      <c r="E46" s="20" t="n">
        <v>287</v>
      </c>
      <c r="F46" s="20" t="n">
        <v>136</v>
      </c>
    </row>
    <row r="47">
      <c r="A47" s="27" t="n">
        <v>45948</v>
      </c>
      <c r="B47" t="inlineStr">
        <is>
          <t>K-4146</t>
        </is>
      </c>
      <c r="C47" t="inlineStr">
        <is>
          <t>Walk-in</t>
        </is>
      </c>
      <c r="D47" t="inlineStr">
        <is>
          <t>Apparel</t>
        </is>
      </c>
      <c r="E47" s="20" t="n">
        <v>227</v>
      </c>
      <c r="F47" s="20" t="n">
        <v>129</v>
      </c>
    </row>
    <row r="48">
      <c r="A48" s="27" t="n">
        <v>45949</v>
      </c>
      <c r="B48" t="inlineStr">
        <is>
          <t>K-4147</t>
        </is>
      </c>
      <c r="C48" t="inlineStr">
        <is>
          <t>Online</t>
        </is>
      </c>
      <c r="D48" t="inlineStr">
        <is>
          <t>Business print</t>
        </is>
      </c>
      <c r="E48" s="20" t="n">
        <v>193</v>
      </c>
      <c r="F48" s="20" t="n">
        <v>82</v>
      </c>
    </row>
    <row r="49">
      <c r="A49" s="27" t="n">
        <v>45949</v>
      </c>
      <c r="B49" t="inlineStr">
        <is>
          <t>K-4148</t>
        </is>
      </c>
      <c r="C49" t="inlineStr">
        <is>
          <t>Trade accounts</t>
        </is>
      </c>
      <c r="D49" t="inlineStr">
        <is>
          <t>Signage &amp; banners</t>
        </is>
      </c>
      <c r="E49" s="20" t="n">
        <v>379</v>
      </c>
      <c r="F49" s="20" t="n">
        <v>210</v>
      </c>
    </row>
    <row r="50">
      <c r="A50" s="27" t="n">
        <v>45950</v>
      </c>
      <c r="B50" t="inlineStr">
        <is>
          <t>K-4149</t>
        </is>
      </c>
      <c r="C50" t="inlineStr">
        <is>
          <t>Online</t>
        </is>
      </c>
      <c r="D50" t="inlineStr">
        <is>
          <t>Large format</t>
        </is>
      </c>
      <c r="E50" s="20" t="n">
        <v>157</v>
      </c>
      <c r="F50" s="20" t="n">
        <v>74</v>
      </c>
    </row>
    <row r="51">
      <c r="A51" s="27" t="n">
        <v>45950</v>
      </c>
      <c r="B51" t="inlineStr">
        <is>
          <t>K-4150</t>
        </is>
      </c>
      <c r="C51" t="inlineStr">
        <is>
          <t>Walk-in</t>
        </is>
      </c>
      <c r="D51" t="inlineStr">
        <is>
          <t>Business print</t>
        </is>
      </c>
      <c r="E51" s="20" t="n">
        <v>289</v>
      </c>
      <c r="F51" s="20" t="n">
        <v>121</v>
      </c>
    </row>
    <row r="52">
      <c r="A52" s="27" t="n">
        <v>45950</v>
      </c>
      <c r="B52" t="inlineStr">
        <is>
          <t>K-4151</t>
        </is>
      </c>
      <c r="C52" t="inlineStr">
        <is>
          <t>Walk-in</t>
        </is>
      </c>
      <c r="D52" t="inlineStr">
        <is>
          <t>Signage &amp; banners</t>
        </is>
      </c>
      <c r="E52" s="20" t="n">
        <v>306</v>
      </c>
      <c r="F52" s="20" t="n">
        <v>169</v>
      </c>
    </row>
    <row r="53">
      <c r="A53" s="27" t="n">
        <v>45951</v>
      </c>
      <c r="B53" t="inlineStr">
        <is>
          <t>K-4152</t>
        </is>
      </c>
      <c r="C53" t="inlineStr">
        <is>
          <t>Online</t>
        </is>
      </c>
      <c r="D53" t="inlineStr">
        <is>
          <t>Business print</t>
        </is>
      </c>
      <c r="E53" s="20" t="n">
        <v>596</v>
      </c>
      <c r="F53" s="20" t="n">
        <v>241</v>
      </c>
    </row>
    <row r="54">
      <c r="A54" s="27" t="n">
        <v>45951</v>
      </c>
      <c r="B54" t="inlineStr">
        <is>
          <t>K-4153</t>
        </is>
      </c>
      <c r="C54" t="inlineStr">
        <is>
          <t>Walk-in</t>
        </is>
      </c>
      <c r="D54" t="inlineStr">
        <is>
          <t>Apparel</t>
        </is>
      </c>
      <c r="E54" s="20" t="n">
        <v>280</v>
      </c>
      <c r="F54" s="20" t="n">
        <v>153</v>
      </c>
    </row>
    <row r="55">
      <c r="A55" s="27" t="n">
        <v>45951</v>
      </c>
      <c r="B55" t="inlineStr">
        <is>
          <t>K-4154</t>
        </is>
      </c>
      <c r="C55" t="inlineStr">
        <is>
          <t>Walk-in</t>
        </is>
      </c>
      <c r="D55" t="inlineStr">
        <is>
          <t>Business print</t>
        </is>
      </c>
      <c r="E55" s="20" t="n">
        <v>41</v>
      </c>
      <c r="F55" s="20" t="n">
        <v>19</v>
      </c>
    </row>
    <row r="56">
      <c r="A56" s="27" t="n">
        <v>45952</v>
      </c>
      <c r="B56" t="inlineStr">
        <is>
          <t>K-4155</t>
        </is>
      </c>
      <c r="C56" t="inlineStr">
        <is>
          <t>Trade accounts</t>
        </is>
      </c>
      <c r="D56" t="inlineStr">
        <is>
          <t>Signage &amp; banners</t>
        </is>
      </c>
      <c r="E56" s="20" t="n">
        <v>1163</v>
      </c>
      <c r="F56" s="20" t="n">
        <v>627</v>
      </c>
    </row>
    <row r="57">
      <c r="A57" s="27" t="n">
        <v>45952</v>
      </c>
      <c r="B57" t="inlineStr">
        <is>
          <t>K-4156</t>
        </is>
      </c>
      <c r="C57" t="inlineStr">
        <is>
          <t>Walk-in</t>
        </is>
      </c>
      <c r="D57" t="inlineStr">
        <is>
          <t>Business print</t>
        </is>
      </c>
      <c r="E57" s="20" t="n">
        <v>228</v>
      </c>
      <c r="F57" s="20" t="n">
        <v>104</v>
      </c>
    </row>
    <row r="58">
      <c r="A58" s="27" t="n">
        <v>45952</v>
      </c>
      <c r="B58" t="inlineStr">
        <is>
          <t>K-4157</t>
        </is>
      </c>
      <c r="C58" t="inlineStr">
        <is>
          <t>Walk-in</t>
        </is>
      </c>
      <c r="D58" t="inlineStr">
        <is>
          <t>Large format</t>
        </is>
      </c>
      <c r="E58" s="20" t="n">
        <v>266</v>
      </c>
      <c r="F58" s="20" t="n">
        <v>126</v>
      </c>
    </row>
    <row r="59">
      <c r="A59" s="27" t="n">
        <v>45953</v>
      </c>
      <c r="B59" t="inlineStr">
        <is>
          <t>K-4158</t>
        </is>
      </c>
      <c r="C59" t="inlineStr">
        <is>
          <t>Online</t>
        </is>
      </c>
      <c r="D59" t="inlineStr">
        <is>
          <t>Apparel</t>
        </is>
      </c>
      <c r="E59" s="20" t="n">
        <v>206</v>
      </c>
      <c r="F59" s="20" t="n">
        <v>114</v>
      </c>
    </row>
    <row r="60">
      <c r="A60" s="27" t="n">
        <v>45953</v>
      </c>
      <c r="B60" t="inlineStr">
        <is>
          <t>K-4159</t>
        </is>
      </c>
      <c r="C60" t="inlineStr">
        <is>
          <t>Trade accounts</t>
        </is>
      </c>
      <c r="D60" t="inlineStr">
        <is>
          <t>Signage &amp; banners</t>
        </is>
      </c>
      <c r="E60" s="20" t="n">
        <v>1334</v>
      </c>
      <c r="F60" s="20" t="n">
        <v>702</v>
      </c>
    </row>
    <row r="61">
      <c r="A61" s="27" t="n">
        <v>45953</v>
      </c>
      <c r="B61" t="inlineStr">
        <is>
          <t>K-4160</t>
        </is>
      </c>
      <c r="C61" t="inlineStr">
        <is>
          <t>Trade accounts</t>
        </is>
      </c>
      <c r="D61" t="inlineStr">
        <is>
          <t>Business print</t>
        </is>
      </c>
      <c r="E61" s="20" t="n">
        <v>489</v>
      </c>
      <c r="F61" s="20" t="n">
        <v>228</v>
      </c>
    </row>
    <row r="62">
      <c r="A62" s="27" t="n">
        <v>45954</v>
      </c>
      <c r="B62" t="inlineStr">
        <is>
          <t>K-4161</t>
        </is>
      </c>
      <c r="C62" t="inlineStr">
        <is>
          <t>Online</t>
        </is>
      </c>
      <c r="D62" t="inlineStr">
        <is>
          <t>Business print</t>
        </is>
      </c>
      <c r="E62" s="20" t="n">
        <v>222</v>
      </c>
      <c r="F62" s="20" t="n">
        <v>93</v>
      </c>
    </row>
    <row r="63">
      <c r="A63" s="27" t="n">
        <v>45954</v>
      </c>
      <c r="B63" t="inlineStr">
        <is>
          <t>K-4162</t>
        </is>
      </c>
      <c r="C63" t="inlineStr">
        <is>
          <t>Walk-in</t>
        </is>
      </c>
      <c r="D63" t="inlineStr">
        <is>
          <t>Large format</t>
        </is>
      </c>
      <c r="E63" s="20" t="n">
        <v>209</v>
      </c>
      <c r="F63" s="20" t="n">
        <v>103</v>
      </c>
    </row>
    <row r="64">
      <c r="A64" s="27" t="n">
        <v>45954</v>
      </c>
      <c r="B64" t="inlineStr">
        <is>
          <t>K-4163</t>
        </is>
      </c>
      <c r="C64" t="inlineStr">
        <is>
          <t>Walk-in</t>
        </is>
      </c>
      <c r="D64" t="inlineStr">
        <is>
          <t>Business print</t>
        </is>
      </c>
      <c r="E64" s="20" t="n">
        <v>199</v>
      </c>
      <c r="F64" s="20" t="n">
        <v>81</v>
      </c>
    </row>
    <row r="65">
      <c r="A65" s="27" t="n">
        <v>45956</v>
      </c>
      <c r="B65" t="inlineStr">
        <is>
          <t>K-4164</t>
        </is>
      </c>
      <c r="C65" t="inlineStr">
        <is>
          <t>Online</t>
        </is>
      </c>
      <c r="D65" t="inlineStr">
        <is>
          <t>Business print</t>
        </is>
      </c>
      <c r="E65" s="20" t="n">
        <v>471</v>
      </c>
      <c r="F65" s="20" t="n">
        <v>216</v>
      </c>
    </row>
    <row r="66">
      <c r="A66" s="27" t="n">
        <v>45956</v>
      </c>
      <c r="B66" t="inlineStr">
        <is>
          <t>K-4165</t>
        </is>
      </c>
      <c r="C66" t="inlineStr">
        <is>
          <t>Walk-in</t>
        </is>
      </c>
      <c r="D66" t="inlineStr">
        <is>
          <t>Business print</t>
        </is>
      </c>
      <c r="E66" s="20" t="n">
        <v>316</v>
      </c>
      <c r="F66" s="20" t="n">
        <v>133</v>
      </c>
    </row>
    <row r="67">
      <c r="A67" s="27" t="n">
        <v>45956</v>
      </c>
      <c r="B67" t="inlineStr">
        <is>
          <t>K-4166</t>
        </is>
      </c>
      <c r="C67" t="inlineStr">
        <is>
          <t>Walk-in</t>
        </is>
      </c>
      <c r="D67" t="inlineStr">
        <is>
          <t>Apparel</t>
        </is>
      </c>
      <c r="E67" s="20" t="n">
        <v>133</v>
      </c>
      <c r="F67" s="20" t="n">
        <v>82</v>
      </c>
    </row>
    <row r="68">
      <c r="A68" s="27" t="n">
        <v>45957</v>
      </c>
      <c r="B68" t="inlineStr">
        <is>
          <t>K-4167</t>
        </is>
      </c>
      <c r="C68" t="inlineStr">
        <is>
          <t>Online</t>
        </is>
      </c>
      <c r="D68" t="inlineStr">
        <is>
          <t>Signage &amp; banners</t>
        </is>
      </c>
      <c r="E68" s="20" t="n">
        <v>123</v>
      </c>
      <c r="F68" s="20" t="n">
        <v>65</v>
      </c>
    </row>
    <row r="69">
      <c r="A69" s="27" t="n">
        <v>45957</v>
      </c>
      <c r="B69" t="inlineStr">
        <is>
          <t>K-4168</t>
        </is>
      </c>
      <c r="C69" t="inlineStr">
        <is>
          <t>Online</t>
        </is>
      </c>
      <c r="D69" t="inlineStr">
        <is>
          <t>Business print</t>
        </is>
      </c>
      <c r="E69" s="20" t="n">
        <v>361</v>
      </c>
      <c r="F69" s="20" t="n">
        <v>164</v>
      </c>
    </row>
    <row r="70">
      <c r="A70" s="27" t="n">
        <v>45957</v>
      </c>
      <c r="B70" t="inlineStr">
        <is>
          <t>K-4169</t>
        </is>
      </c>
      <c r="C70" t="inlineStr">
        <is>
          <t>Walk-in</t>
        </is>
      </c>
      <c r="D70" t="inlineStr">
        <is>
          <t>Large format</t>
        </is>
      </c>
      <c r="E70" s="20" t="n">
        <v>280</v>
      </c>
      <c r="F70" s="20" t="n">
        <v>125</v>
      </c>
    </row>
    <row r="71">
      <c r="A71" s="27" t="n">
        <v>45958</v>
      </c>
      <c r="B71" t="inlineStr">
        <is>
          <t>K-4170</t>
        </is>
      </c>
      <c r="C71" t="inlineStr">
        <is>
          <t>Online</t>
        </is>
      </c>
      <c r="D71" t="inlineStr">
        <is>
          <t>Large format</t>
        </is>
      </c>
      <c r="E71" s="20" t="n">
        <v>100</v>
      </c>
      <c r="F71" s="20" t="n">
        <v>44</v>
      </c>
    </row>
    <row r="72">
      <c r="A72" s="27" t="n">
        <v>45958</v>
      </c>
      <c r="B72" t="inlineStr">
        <is>
          <t>K-4171</t>
        </is>
      </c>
      <c r="C72" t="inlineStr">
        <is>
          <t>Trade accounts</t>
        </is>
      </c>
      <c r="D72" t="inlineStr">
        <is>
          <t>Business print</t>
        </is>
      </c>
      <c r="E72" s="20" t="n">
        <v>892</v>
      </c>
      <c r="F72" s="20" t="n">
        <v>411</v>
      </c>
    </row>
    <row r="73">
      <c r="A73" s="27" t="n">
        <v>45958</v>
      </c>
      <c r="B73" t="inlineStr">
        <is>
          <t>K-4172</t>
        </is>
      </c>
      <c r="C73" t="inlineStr">
        <is>
          <t>Trade accounts</t>
        </is>
      </c>
      <c r="D73" t="inlineStr">
        <is>
          <t>Apparel</t>
        </is>
      </c>
      <c r="E73" s="20" t="n">
        <v>1463</v>
      </c>
      <c r="F73" s="20" t="n">
        <v>898</v>
      </c>
    </row>
    <row r="74">
      <c r="A74" s="27" t="n">
        <v>45958</v>
      </c>
      <c r="B74" t="inlineStr">
        <is>
          <t>K-4173</t>
        </is>
      </c>
      <c r="C74" t="inlineStr">
        <is>
          <t>Walk-in</t>
        </is>
      </c>
      <c r="D74" t="inlineStr">
        <is>
          <t>Apparel</t>
        </is>
      </c>
      <c r="E74" s="20" t="n">
        <v>256</v>
      </c>
      <c r="F74" s="20" t="n">
        <v>158</v>
      </c>
    </row>
    <row r="75">
      <c r="A75" s="27" t="n">
        <v>45958</v>
      </c>
      <c r="B75" t="inlineStr">
        <is>
          <t>K-4174</t>
        </is>
      </c>
      <c r="C75" t="inlineStr">
        <is>
          <t>Walk-in</t>
        </is>
      </c>
      <c r="D75" t="inlineStr">
        <is>
          <t>Apparel</t>
        </is>
      </c>
      <c r="E75" s="20" t="n">
        <v>139</v>
      </c>
      <c r="F75" s="20" t="n">
        <v>80</v>
      </c>
    </row>
    <row r="76">
      <c r="A76" s="27" t="n">
        <v>45959</v>
      </c>
      <c r="B76" t="inlineStr">
        <is>
          <t>K-4175</t>
        </is>
      </c>
      <c r="C76" t="inlineStr">
        <is>
          <t>Online</t>
        </is>
      </c>
      <c r="D76" t="inlineStr">
        <is>
          <t>Signage &amp; banners</t>
        </is>
      </c>
      <c r="E76" s="20" t="n">
        <v>456</v>
      </c>
      <c r="F76" s="20" t="n">
        <v>233</v>
      </c>
    </row>
    <row r="77">
      <c r="A77" s="27" t="n">
        <v>45959</v>
      </c>
      <c r="B77" t="inlineStr">
        <is>
          <t>K-4176</t>
        </is>
      </c>
      <c r="C77" t="inlineStr">
        <is>
          <t>Walk-in</t>
        </is>
      </c>
      <c r="D77" t="inlineStr">
        <is>
          <t>Signage &amp; banners</t>
        </is>
      </c>
      <c r="E77" s="20" t="n">
        <v>191</v>
      </c>
      <c r="F77" s="20" t="n">
        <v>103</v>
      </c>
    </row>
    <row r="78">
      <c r="A78" s="27" t="n">
        <v>45959</v>
      </c>
      <c r="B78" t="inlineStr">
        <is>
          <t>K-4177</t>
        </is>
      </c>
      <c r="C78" t="inlineStr">
        <is>
          <t>Walk-in</t>
        </is>
      </c>
      <c r="D78" t="inlineStr">
        <is>
          <t>Signage &amp; banners</t>
        </is>
      </c>
      <c r="E78" s="20" t="n">
        <v>175</v>
      </c>
      <c r="F78" s="20" t="n">
        <v>96</v>
      </c>
    </row>
    <row r="79">
      <c r="A79" s="27" t="n">
        <v>45959</v>
      </c>
      <c r="B79" t="inlineStr">
        <is>
          <t>K-4178</t>
        </is>
      </c>
      <c r="C79" t="inlineStr">
        <is>
          <t>Walk-in</t>
        </is>
      </c>
      <c r="D79" t="inlineStr">
        <is>
          <t>Large format</t>
        </is>
      </c>
      <c r="E79" s="20" t="n">
        <v>263</v>
      </c>
      <c r="F79" s="20" t="n">
        <v>131</v>
      </c>
    </row>
    <row r="80">
      <c r="A80" s="27" t="n">
        <v>45960</v>
      </c>
      <c r="B80" t="inlineStr">
        <is>
          <t>K-4179</t>
        </is>
      </c>
      <c r="C80" t="inlineStr">
        <is>
          <t>Trade accounts</t>
        </is>
      </c>
      <c r="D80" t="inlineStr">
        <is>
          <t>Business print</t>
        </is>
      </c>
      <c r="E80" s="20" t="n">
        <v>1087</v>
      </c>
      <c r="F80" s="20" t="n">
        <v>469</v>
      </c>
    </row>
    <row r="81">
      <c r="A81" s="27" t="n">
        <v>45960</v>
      </c>
      <c r="B81" t="inlineStr">
        <is>
          <t>K-4180</t>
        </is>
      </c>
      <c r="C81" t="inlineStr">
        <is>
          <t>Trade accounts</t>
        </is>
      </c>
      <c r="D81" t="inlineStr">
        <is>
          <t>Signage &amp; banners</t>
        </is>
      </c>
      <c r="E81" s="20" t="n">
        <v>1045</v>
      </c>
      <c r="F81" s="20" t="n">
        <v>515</v>
      </c>
    </row>
    <row r="82">
      <c r="A82" s="27" t="n">
        <v>45960</v>
      </c>
      <c r="B82" t="inlineStr">
        <is>
          <t>K-4181</t>
        </is>
      </c>
      <c r="C82" t="inlineStr">
        <is>
          <t>Walk-in</t>
        </is>
      </c>
      <c r="D82" t="inlineStr">
        <is>
          <t>Signage &amp; banners</t>
        </is>
      </c>
      <c r="E82" s="20" t="n">
        <v>118</v>
      </c>
      <c r="F82" s="20" t="n">
        <v>59</v>
      </c>
    </row>
    <row r="83">
      <c r="A83" s="27" t="n">
        <v>45960</v>
      </c>
      <c r="B83" t="inlineStr">
        <is>
          <t>K-4182</t>
        </is>
      </c>
      <c r="C83" t="inlineStr">
        <is>
          <t>Walk-in</t>
        </is>
      </c>
      <c r="D83" t="inlineStr">
        <is>
          <t>Apparel</t>
        </is>
      </c>
      <c r="E83" s="20" t="n">
        <v>168</v>
      </c>
      <c r="F83" s="20" t="n">
        <v>103</v>
      </c>
    </row>
    <row r="84">
      <c r="A84" s="27" t="n">
        <v>45961</v>
      </c>
      <c r="B84" t="inlineStr">
        <is>
          <t>K-4183</t>
        </is>
      </c>
      <c r="C84" t="inlineStr">
        <is>
          <t>Online</t>
        </is>
      </c>
      <c r="D84" t="inlineStr">
        <is>
          <t>Apparel</t>
        </is>
      </c>
      <c r="E84" s="20" t="n">
        <v>151</v>
      </c>
      <c r="F84" s="20" t="n">
        <v>85</v>
      </c>
    </row>
    <row r="85">
      <c r="A85" s="27" t="n">
        <v>45961</v>
      </c>
      <c r="B85" t="inlineStr">
        <is>
          <t>K-4184</t>
        </is>
      </c>
      <c r="C85" t="inlineStr">
        <is>
          <t>Online</t>
        </is>
      </c>
      <c r="D85" t="inlineStr">
        <is>
          <t>Signage &amp; banners</t>
        </is>
      </c>
      <c r="E85" s="20" t="n">
        <v>563</v>
      </c>
      <c r="F85" s="20" t="n">
        <v>277</v>
      </c>
    </row>
    <row r="86">
      <c r="A86" s="27" t="n">
        <v>45961</v>
      </c>
      <c r="B86" t="inlineStr">
        <is>
          <t>K-4185</t>
        </is>
      </c>
      <c r="C86" t="inlineStr">
        <is>
          <t>Walk-in</t>
        </is>
      </c>
      <c r="D86" t="inlineStr">
        <is>
          <t>Business print</t>
        </is>
      </c>
      <c r="E86" s="20" t="n">
        <v>132</v>
      </c>
      <c r="F86" s="20" t="n">
        <v>62</v>
      </c>
    </row>
    <row r="87">
      <c r="A87" s="27" t="n">
        <v>45962</v>
      </c>
      <c r="B87" t="inlineStr">
        <is>
          <t>K-4186</t>
        </is>
      </c>
      <c r="C87" t="inlineStr">
        <is>
          <t>Online</t>
        </is>
      </c>
      <c r="D87" t="inlineStr">
        <is>
          <t>Signage &amp; banners</t>
        </is>
      </c>
      <c r="E87" s="20" t="n">
        <v>204</v>
      </c>
      <c r="F87" s="20" t="n">
        <v>109</v>
      </c>
    </row>
    <row r="88">
      <c r="A88" s="27" t="n">
        <v>45962</v>
      </c>
      <c r="B88" t="inlineStr">
        <is>
          <t>K-4187</t>
        </is>
      </c>
      <c r="C88" t="inlineStr">
        <is>
          <t>Online</t>
        </is>
      </c>
      <c r="D88" t="inlineStr">
        <is>
          <t>Apparel</t>
        </is>
      </c>
      <c r="E88" s="20" t="n">
        <v>209</v>
      </c>
      <c r="F88" s="20" t="n">
        <v>114</v>
      </c>
    </row>
    <row r="89">
      <c r="A89" s="27" t="n">
        <v>45962</v>
      </c>
      <c r="B89" t="inlineStr">
        <is>
          <t>K-4188</t>
        </is>
      </c>
      <c r="C89" t="inlineStr">
        <is>
          <t>Walk-in</t>
        </is>
      </c>
      <c r="D89" t="inlineStr">
        <is>
          <t>Apparel</t>
        </is>
      </c>
      <c r="E89" s="20" t="n">
        <v>282</v>
      </c>
      <c r="F89" s="20" t="n">
        <v>171</v>
      </c>
    </row>
    <row r="90">
      <c r="A90" s="27" t="n">
        <v>45963</v>
      </c>
      <c r="B90" t="inlineStr">
        <is>
          <t>K-4189</t>
        </is>
      </c>
      <c r="C90" t="inlineStr">
        <is>
          <t>Online</t>
        </is>
      </c>
      <c r="D90" t="inlineStr">
        <is>
          <t>Apparel</t>
        </is>
      </c>
      <c r="E90" s="20" t="n">
        <v>530</v>
      </c>
      <c r="F90" s="20" t="n">
        <v>310</v>
      </c>
    </row>
    <row r="91">
      <c r="A91" s="27" t="n">
        <v>45963</v>
      </c>
      <c r="B91" t="inlineStr">
        <is>
          <t>K-4190</t>
        </is>
      </c>
      <c r="C91" t="inlineStr">
        <is>
          <t>Walk-in</t>
        </is>
      </c>
      <c r="D91" t="inlineStr">
        <is>
          <t>Business print</t>
        </is>
      </c>
      <c r="E91" s="20" t="n">
        <v>190</v>
      </c>
      <c r="F91" s="20" t="n">
        <v>80</v>
      </c>
    </row>
    <row r="92">
      <c r="A92" s="27" t="n">
        <v>45964</v>
      </c>
      <c r="B92" t="inlineStr">
        <is>
          <t>K-4191</t>
        </is>
      </c>
      <c r="C92" t="inlineStr">
        <is>
          <t>Online</t>
        </is>
      </c>
      <c r="D92" t="inlineStr">
        <is>
          <t>Large format</t>
        </is>
      </c>
      <c r="E92" s="20" t="n">
        <v>409</v>
      </c>
      <c r="F92" s="20" t="n">
        <v>198</v>
      </c>
    </row>
    <row r="93">
      <c r="A93" s="27" t="n">
        <v>45964</v>
      </c>
      <c r="B93" t="inlineStr">
        <is>
          <t>K-4192</t>
        </is>
      </c>
      <c r="C93" t="inlineStr">
        <is>
          <t>Online</t>
        </is>
      </c>
      <c r="D93" t="inlineStr">
        <is>
          <t>Business print</t>
        </is>
      </c>
      <c r="E93" s="20" t="n">
        <v>622</v>
      </c>
      <c r="F93" s="20" t="n">
        <v>260</v>
      </c>
    </row>
    <row r="94">
      <c r="A94" s="27" t="n">
        <v>45965</v>
      </c>
      <c r="B94" t="inlineStr">
        <is>
          <t>K-4193</t>
        </is>
      </c>
      <c r="C94" t="inlineStr">
        <is>
          <t>Online</t>
        </is>
      </c>
      <c r="D94" t="inlineStr">
        <is>
          <t>Large format</t>
        </is>
      </c>
      <c r="E94" s="20" t="n">
        <v>318</v>
      </c>
      <c r="F94" s="20" t="n">
        <v>155</v>
      </c>
    </row>
    <row r="95">
      <c r="A95" s="27" t="n">
        <v>45965</v>
      </c>
      <c r="B95" t="inlineStr">
        <is>
          <t>K-4194</t>
        </is>
      </c>
      <c r="C95" t="inlineStr">
        <is>
          <t>Trade accounts</t>
        </is>
      </c>
      <c r="D95" t="inlineStr">
        <is>
          <t>Apparel</t>
        </is>
      </c>
      <c r="E95" s="20" t="n">
        <v>586</v>
      </c>
      <c r="F95" s="20" t="n">
        <v>339</v>
      </c>
    </row>
    <row r="96">
      <c r="A96" s="27" t="n">
        <v>45965</v>
      </c>
      <c r="B96" t="inlineStr">
        <is>
          <t>K-4195</t>
        </is>
      </c>
      <c r="C96" t="inlineStr">
        <is>
          <t>Trade accounts</t>
        </is>
      </c>
      <c r="D96" t="inlineStr">
        <is>
          <t>Signage &amp; banners</t>
        </is>
      </c>
      <c r="E96" s="20" t="n">
        <v>790</v>
      </c>
      <c r="F96" s="20" t="n">
        <v>399</v>
      </c>
    </row>
    <row r="97">
      <c r="A97" s="27" t="n">
        <v>45965</v>
      </c>
      <c r="B97" t="inlineStr">
        <is>
          <t>K-4196</t>
        </is>
      </c>
      <c r="C97" t="inlineStr">
        <is>
          <t>Walk-in</t>
        </is>
      </c>
      <c r="D97" t="inlineStr">
        <is>
          <t>Signage &amp; banners</t>
        </is>
      </c>
      <c r="E97" s="20" t="n">
        <v>125</v>
      </c>
      <c r="F97" s="20" t="n">
        <v>70</v>
      </c>
    </row>
    <row r="98">
      <c r="A98" s="27" t="n">
        <v>45965</v>
      </c>
      <c r="B98" t="inlineStr">
        <is>
          <t>K-4197</t>
        </is>
      </c>
      <c r="C98" t="inlineStr">
        <is>
          <t>Walk-in</t>
        </is>
      </c>
      <c r="D98" t="inlineStr">
        <is>
          <t>Apparel</t>
        </is>
      </c>
      <c r="E98" s="20" t="n">
        <v>199</v>
      </c>
      <c r="F98" s="20" t="n">
        <v>112</v>
      </c>
    </row>
    <row r="99">
      <c r="A99" s="27" t="n">
        <v>45966</v>
      </c>
      <c r="B99" t="inlineStr">
        <is>
          <t>K-4198</t>
        </is>
      </c>
      <c r="C99" t="inlineStr">
        <is>
          <t>Trade accounts</t>
        </is>
      </c>
      <c r="D99" t="inlineStr">
        <is>
          <t>Business print</t>
        </is>
      </c>
      <c r="E99" s="20" t="n">
        <v>481</v>
      </c>
      <c r="F99" s="20" t="n">
        <v>207</v>
      </c>
    </row>
    <row r="100">
      <c r="A100" s="27" t="n">
        <v>45966</v>
      </c>
      <c r="B100" t="inlineStr">
        <is>
          <t>K-4199</t>
        </is>
      </c>
      <c r="C100" t="inlineStr">
        <is>
          <t>Walk-in</t>
        </is>
      </c>
      <c r="D100" t="inlineStr">
        <is>
          <t>Signage &amp; banners</t>
        </is>
      </c>
      <c r="E100" s="20" t="n">
        <v>202</v>
      </c>
      <c r="F100" s="20" t="n">
        <v>108</v>
      </c>
    </row>
    <row r="101">
      <c r="A101" s="27" t="n">
        <v>45967</v>
      </c>
      <c r="B101" t="inlineStr">
        <is>
          <t>K-4200</t>
        </is>
      </c>
      <c r="C101" t="inlineStr">
        <is>
          <t>Online</t>
        </is>
      </c>
      <c r="D101" t="inlineStr">
        <is>
          <t>Business print</t>
        </is>
      </c>
      <c r="E101" s="20" t="n">
        <v>473</v>
      </c>
      <c r="F101" s="20" t="n">
        <v>218</v>
      </c>
    </row>
    <row r="102">
      <c r="A102" s="27" t="n">
        <v>45967</v>
      </c>
      <c r="B102" t="inlineStr">
        <is>
          <t>K-4201</t>
        </is>
      </c>
      <c r="C102" t="inlineStr">
        <is>
          <t>Online</t>
        </is>
      </c>
      <c r="D102" t="inlineStr">
        <is>
          <t>Large format</t>
        </is>
      </c>
      <c r="E102" s="20" t="n">
        <v>484</v>
      </c>
      <c r="F102" s="20" t="n">
        <v>238</v>
      </c>
    </row>
    <row r="103">
      <c r="A103" s="27" t="n">
        <v>45967</v>
      </c>
      <c r="B103" t="inlineStr">
        <is>
          <t>K-4202</t>
        </is>
      </c>
      <c r="C103" t="inlineStr">
        <is>
          <t>Walk-in</t>
        </is>
      </c>
      <c r="D103" t="inlineStr">
        <is>
          <t>Business print</t>
        </is>
      </c>
      <c r="E103" s="20" t="n">
        <v>225</v>
      </c>
      <c r="F103" s="20" t="n">
        <v>93</v>
      </c>
    </row>
    <row r="104">
      <c r="A104" s="27" t="n">
        <v>45968</v>
      </c>
      <c r="B104" t="inlineStr">
        <is>
          <t>K-4203</t>
        </is>
      </c>
      <c r="C104" t="inlineStr">
        <is>
          <t>Online</t>
        </is>
      </c>
      <c r="D104" t="inlineStr">
        <is>
          <t>Business print</t>
        </is>
      </c>
      <c r="E104" s="20" t="n">
        <v>471</v>
      </c>
      <c r="F104" s="20" t="n">
        <v>209</v>
      </c>
    </row>
    <row r="105">
      <c r="A105" s="27" t="n">
        <v>45968</v>
      </c>
      <c r="B105" t="inlineStr">
        <is>
          <t>K-4204</t>
        </is>
      </c>
      <c r="C105" t="inlineStr">
        <is>
          <t>Online</t>
        </is>
      </c>
      <c r="D105" t="inlineStr">
        <is>
          <t>Signage &amp; banners</t>
        </is>
      </c>
      <c r="E105" s="20" t="n">
        <v>552</v>
      </c>
      <c r="F105" s="20" t="n">
        <v>278</v>
      </c>
    </row>
    <row r="106">
      <c r="A106" s="27" t="n">
        <v>45968</v>
      </c>
      <c r="B106" t="inlineStr">
        <is>
          <t>K-4205</t>
        </is>
      </c>
      <c r="C106" t="inlineStr">
        <is>
          <t>Online</t>
        </is>
      </c>
      <c r="D106" t="inlineStr">
        <is>
          <t>Apparel</t>
        </is>
      </c>
      <c r="E106" s="20" t="n">
        <v>505</v>
      </c>
      <c r="F106" s="20" t="n">
        <v>311</v>
      </c>
    </row>
    <row r="107">
      <c r="A107" s="27" t="n">
        <v>45968</v>
      </c>
      <c r="B107" t="inlineStr">
        <is>
          <t>K-4206</t>
        </is>
      </c>
      <c r="C107" t="inlineStr">
        <is>
          <t>Online</t>
        </is>
      </c>
      <c r="D107" t="inlineStr">
        <is>
          <t>Business print</t>
        </is>
      </c>
      <c r="E107" s="20" t="n">
        <v>208</v>
      </c>
      <c r="F107" s="20" t="n">
        <v>85</v>
      </c>
    </row>
    <row r="108">
      <c r="A108" s="27" t="n">
        <v>45968</v>
      </c>
      <c r="B108" t="inlineStr">
        <is>
          <t>K-4207</t>
        </is>
      </c>
      <c r="C108" t="inlineStr">
        <is>
          <t>Trade accounts</t>
        </is>
      </c>
      <c r="D108" t="inlineStr">
        <is>
          <t>Apparel</t>
        </is>
      </c>
      <c r="E108" s="20" t="n">
        <v>632</v>
      </c>
      <c r="F108" s="20" t="n">
        <v>342</v>
      </c>
    </row>
    <row r="109">
      <c r="A109" s="27" t="n">
        <v>45968</v>
      </c>
      <c r="B109" t="inlineStr">
        <is>
          <t>K-4208</t>
        </is>
      </c>
      <c r="C109" t="inlineStr">
        <is>
          <t>Walk-in</t>
        </is>
      </c>
      <c r="D109" t="inlineStr">
        <is>
          <t>Apparel</t>
        </is>
      </c>
      <c r="E109" s="20" t="n">
        <v>306</v>
      </c>
      <c r="F109" s="20" t="n">
        <v>182</v>
      </c>
    </row>
    <row r="110">
      <c r="A110" s="27" t="n">
        <v>45969</v>
      </c>
      <c r="B110" t="inlineStr">
        <is>
          <t>K-4209</t>
        </is>
      </c>
      <c r="C110" t="inlineStr">
        <is>
          <t>Online</t>
        </is>
      </c>
      <c r="D110" t="inlineStr">
        <is>
          <t>Signage &amp; banners</t>
        </is>
      </c>
      <c r="E110" s="20" t="n">
        <v>416</v>
      </c>
      <c r="F110" s="20" t="n">
        <v>207</v>
      </c>
    </row>
    <row r="111">
      <c r="A111" s="27" t="n">
        <v>45969</v>
      </c>
      <c r="B111" t="inlineStr">
        <is>
          <t>K-4210</t>
        </is>
      </c>
      <c r="C111" t="inlineStr">
        <is>
          <t>Trade accounts</t>
        </is>
      </c>
      <c r="D111" t="inlineStr">
        <is>
          <t>Large format</t>
        </is>
      </c>
      <c r="E111" s="20" t="n">
        <v>1363</v>
      </c>
      <c r="F111" s="20" t="n">
        <v>671</v>
      </c>
    </row>
    <row r="112">
      <c r="A112" s="27" t="n">
        <v>45969</v>
      </c>
      <c r="B112" t="inlineStr">
        <is>
          <t>K-4211</t>
        </is>
      </c>
      <c r="C112" t="inlineStr">
        <is>
          <t>Trade accounts</t>
        </is>
      </c>
      <c r="D112" t="inlineStr">
        <is>
          <t>Apparel</t>
        </is>
      </c>
      <c r="E112" s="20" t="n">
        <v>870</v>
      </c>
      <c r="F112" s="20" t="n">
        <v>488</v>
      </c>
    </row>
    <row r="113">
      <c r="A113" s="27" t="n">
        <v>45969</v>
      </c>
      <c r="B113" t="inlineStr">
        <is>
          <t>K-4212</t>
        </is>
      </c>
      <c r="C113" t="inlineStr">
        <is>
          <t>Trade accounts</t>
        </is>
      </c>
      <c r="D113" t="inlineStr">
        <is>
          <t>Business print</t>
        </is>
      </c>
      <c r="E113" s="20" t="n">
        <v>1233</v>
      </c>
      <c r="F113" s="20" t="n">
        <v>541</v>
      </c>
    </row>
    <row r="114">
      <c r="A114" s="27" t="n">
        <v>45969</v>
      </c>
      <c r="B114" t="inlineStr">
        <is>
          <t>K-4213</t>
        </is>
      </c>
      <c r="C114" t="inlineStr">
        <is>
          <t>Walk-in</t>
        </is>
      </c>
      <c r="D114" t="inlineStr">
        <is>
          <t>Large format</t>
        </is>
      </c>
      <c r="E114" s="20" t="n">
        <v>185</v>
      </c>
      <c r="F114" s="20" t="n">
        <v>80</v>
      </c>
    </row>
    <row r="115">
      <c r="A115" s="27" t="n">
        <v>45970</v>
      </c>
      <c r="B115" t="inlineStr">
        <is>
          <t>K-4214</t>
        </is>
      </c>
      <c r="C115" t="inlineStr">
        <is>
          <t>Online</t>
        </is>
      </c>
      <c r="D115" t="inlineStr">
        <is>
          <t>Large format</t>
        </is>
      </c>
      <c r="E115" s="20" t="n">
        <v>650</v>
      </c>
      <c r="F115" s="20" t="n">
        <v>314</v>
      </c>
    </row>
    <row r="116">
      <c r="A116" s="27" t="n">
        <v>45970</v>
      </c>
      <c r="B116" t="inlineStr">
        <is>
          <t>K-4215</t>
        </is>
      </c>
      <c r="C116" t="inlineStr">
        <is>
          <t>Online</t>
        </is>
      </c>
      <c r="D116" t="inlineStr">
        <is>
          <t>Signage &amp; banners</t>
        </is>
      </c>
      <c r="E116" s="20" t="n">
        <v>321</v>
      </c>
      <c r="F116" s="20" t="n">
        <v>155</v>
      </c>
    </row>
    <row r="117">
      <c r="A117" s="27" t="n">
        <v>45970</v>
      </c>
      <c r="B117" t="inlineStr">
        <is>
          <t>K-4216</t>
        </is>
      </c>
      <c r="C117" t="inlineStr">
        <is>
          <t>Walk-in</t>
        </is>
      </c>
      <c r="D117" t="inlineStr">
        <is>
          <t>Signage &amp; banners</t>
        </is>
      </c>
      <c r="E117" s="20" t="n">
        <v>135</v>
      </c>
      <c r="F117" s="20" t="n">
        <v>74</v>
      </c>
    </row>
    <row r="118">
      <c r="A118" s="27" t="n">
        <v>45970</v>
      </c>
      <c r="B118" t="inlineStr">
        <is>
          <t>K-4217</t>
        </is>
      </c>
      <c r="C118" t="inlineStr">
        <is>
          <t>Walk-in</t>
        </is>
      </c>
      <c r="D118" t="inlineStr">
        <is>
          <t>Signage &amp; banners</t>
        </is>
      </c>
      <c r="E118" s="20" t="n">
        <v>139</v>
      </c>
      <c r="F118" s="20" t="n">
        <v>70</v>
      </c>
    </row>
    <row r="119">
      <c r="A119" s="27" t="n">
        <v>45971</v>
      </c>
      <c r="B119" t="inlineStr">
        <is>
          <t>K-4218</t>
        </is>
      </c>
      <c r="C119" t="inlineStr">
        <is>
          <t>Online</t>
        </is>
      </c>
      <c r="D119" t="inlineStr">
        <is>
          <t>Apparel</t>
        </is>
      </c>
      <c r="E119" s="20" t="n">
        <v>324</v>
      </c>
      <c r="F119" s="20" t="n">
        <v>175</v>
      </c>
    </row>
    <row r="120">
      <c r="A120" s="27" t="n">
        <v>45971</v>
      </c>
      <c r="B120" t="inlineStr">
        <is>
          <t>K-4219</t>
        </is>
      </c>
      <c r="C120" t="inlineStr">
        <is>
          <t>Walk-in</t>
        </is>
      </c>
      <c r="D120" t="inlineStr">
        <is>
          <t>Apparel</t>
        </is>
      </c>
      <c r="E120" s="20" t="n">
        <v>264</v>
      </c>
      <c r="F120" s="20" t="n">
        <v>158</v>
      </c>
    </row>
    <row r="121">
      <c r="A121" s="27" t="n">
        <v>45971</v>
      </c>
      <c r="B121" t="inlineStr">
        <is>
          <t>K-4220</t>
        </is>
      </c>
      <c r="C121" t="inlineStr">
        <is>
          <t>Walk-in</t>
        </is>
      </c>
      <c r="D121" t="inlineStr">
        <is>
          <t>Large format</t>
        </is>
      </c>
      <c r="E121" s="20" t="n">
        <v>182</v>
      </c>
      <c r="F121" s="20" t="n">
        <v>90</v>
      </c>
    </row>
    <row r="122">
      <c r="A122" s="27" t="n">
        <v>45972</v>
      </c>
      <c r="B122" t="inlineStr">
        <is>
          <t>K-4221</t>
        </is>
      </c>
      <c r="C122" t="inlineStr">
        <is>
          <t>Online</t>
        </is>
      </c>
      <c r="D122" t="inlineStr">
        <is>
          <t>Business print</t>
        </is>
      </c>
      <c r="E122" s="20" t="n">
        <v>84</v>
      </c>
      <c r="F122" s="20" t="n">
        <v>37</v>
      </c>
    </row>
    <row r="123">
      <c r="A123" s="27" t="n">
        <v>45972</v>
      </c>
      <c r="B123" t="inlineStr">
        <is>
          <t>K-4222</t>
        </is>
      </c>
      <c r="C123" t="inlineStr">
        <is>
          <t>Trade accounts</t>
        </is>
      </c>
      <c r="D123" t="inlineStr">
        <is>
          <t>Signage &amp; banners</t>
        </is>
      </c>
      <c r="E123" s="20" t="n">
        <v>846</v>
      </c>
      <c r="F123" s="20" t="n">
        <v>427</v>
      </c>
    </row>
    <row r="124">
      <c r="A124" s="27" t="n">
        <v>45972</v>
      </c>
      <c r="B124" t="inlineStr">
        <is>
          <t>K-4223</t>
        </is>
      </c>
      <c r="C124" t="inlineStr">
        <is>
          <t>Walk-in</t>
        </is>
      </c>
      <c r="D124" t="inlineStr">
        <is>
          <t>Business print</t>
        </is>
      </c>
      <c r="E124" s="20" t="n">
        <v>184</v>
      </c>
      <c r="F124" s="20" t="n">
        <v>83</v>
      </c>
    </row>
    <row r="125">
      <c r="A125" s="27" t="n">
        <v>45972</v>
      </c>
      <c r="B125" t="inlineStr">
        <is>
          <t>K-4224</t>
        </is>
      </c>
      <c r="C125" t="inlineStr">
        <is>
          <t>Walk-in</t>
        </is>
      </c>
      <c r="D125" t="inlineStr">
        <is>
          <t>Business print</t>
        </is>
      </c>
      <c r="E125" s="20" t="n">
        <v>120</v>
      </c>
      <c r="F125" s="20" t="n">
        <v>51</v>
      </c>
    </row>
    <row r="126">
      <c r="A126" s="27" t="n">
        <v>45972</v>
      </c>
      <c r="B126" t="inlineStr">
        <is>
          <t>K-4225</t>
        </is>
      </c>
      <c r="C126" t="inlineStr">
        <is>
          <t>Walk-in</t>
        </is>
      </c>
      <c r="D126" t="inlineStr">
        <is>
          <t>Signage &amp; banners</t>
        </is>
      </c>
      <c r="E126" s="20" t="n">
        <v>144</v>
      </c>
      <c r="F126" s="20" t="n">
        <v>75</v>
      </c>
    </row>
    <row r="127">
      <c r="A127" s="27" t="n">
        <v>45972</v>
      </c>
      <c r="B127" t="inlineStr">
        <is>
          <t>K-4226</t>
        </is>
      </c>
      <c r="C127" t="inlineStr">
        <is>
          <t>Walk-in</t>
        </is>
      </c>
      <c r="D127" t="inlineStr">
        <is>
          <t>Business print</t>
        </is>
      </c>
      <c r="E127" s="20" t="n">
        <v>120</v>
      </c>
      <c r="F127" s="20" t="n">
        <v>53</v>
      </c>
    </row>
    <row r="128">
      <c r="A128" s="27" t="n">
        <v>45973</v>
      </c>
      <c r="B128" t="inlineStr">
        <is>
          <t>K-4227</t>
        </is>
      </c>
      <c r="C128" t="inlineStr">
        <is>
          <t>Online</t>
        </is>
      </c>
      <c r="D128" t="inlineStr">
        <is>
          <t>Business print</t>
        </is>
      </c>
      <c r="E128" s="20" t="n">
        <v>648</v>
      </c>
      <c r="F128" s="20" t="n">
        <v>288</v>
      </c>
    </row>
    <row r="129">
      <c r="A129" s="27" t="n">
        <v>45973</v>
      </c>
      <c r="B129" t="inlineStr">
        <is>
          <t>K-4228</t>
        </is>
      </c>
      <c r="C129" t="inlineStr">
        <is>
          <t>Online</t>
        </is>
      </c>
      <c r="D129" t="inlineStr">
        <is>
          <t>Large format</t>
        </is>
      </c>
      <c r="E129" s="20" t="n">
        <v>551</v>
      </c>
      <c r="F129" s="20" t="n">
        <v>250</v>
      </c>
    </row>
    <row r="130">
      <c r="A130" s="27" t="n">
        <v>45973</v>
      </c>
      <c r="B130" t="inlineStr">
        <is>
          <t>K-4229</t>
        </is>
      </c>
      <c r="C130" t="inlineStr">
        <is>
          <t>Online</t>
        </is>
      </c>
      <c r="D130" t="inlineStr">
        <is>
          <t>Signage &amp; banners</t>
        </is>
      </c>
      <c r="E130" s="20" t="n">
        <v>304</v>
      </c>
      <c r="F130" s="20" t="n">
        <v>150</v>
      </c>
    </row>
    <row r="131">
      <c r="A131" s="27" t="n">
        <v>45973</v>
      </c>
      <c r="B131" t="inlineStr">
        <is>
          <t>K-4230</t>
        </is>
      </c>
      <c r="C131" t="inlineStr">
        <is>
          <t>Walk-in</t>
        </is>
      </c>
      <c r="D131" t="inlineStr">
        <is>
          <t>Large format</t>
        </is>
      </c>
      <c r="E131" s="20" t="n">
        <v>201</v>
      </c>
      <c r="F131" s="20" t="n">
        <v>94</v>
      </c>
    </row>
    <row r="132">
      <c r="A132" s="27" t="n">
        <v>45973</v>
      </c>
      <c r="B132" t="inlineStr">
        <is>
          <t>K-4231</t>
        </is>
      </c>
      <c r="C132" t="inlineStr">
        <is>
          <t>Walk-in</t>
        </is>
      </c>
      <c r="D132" t="inlineStr">
        <is>
          <t>Signage &amp; banners</t>
        </is>
      </c>
      <c r="E132" s="20" t="n">
        <v>177</v>
      </c>
      <c r="F132" s="20" t="n">
        <v>91</v>
      </c>
    </row>
    <row r="133">
      <c r="A133" s="27" t="n">
        <v>45974</v>
      </c>
      <c r="B133" t="inlineStr">
        <is>
          <t>K-4232</t>
        </is>
      </c>
      <c r="C133" t="inlineStr">
        <is>
          <t>Online</t>
        </is>
      </c>
      <c r="D133" t="inlineStr">
        <is>
          <t>Business print</t>
        </is>
      </c>
      <c r="E133" s="20" t="n">
        <v>332</v>
      </c>
      <c r="F133" s="20" t="n">
        <v>134</v>
      </c>
    </row>
    <row r="134">
      <c r="A134" s="27" t="n">
        <v>45974</v>
      </c>
      <c r="B134" t="inlineStr">
        <is>
          <t>K-4233</t>
        </is>
      </c>
      <c r="C134" t="inlineStr">
        <is>
          <t>Trade accounts</t>
        </is>
      </c>
      <c r="D134" t="inlineStr">
        <is>
          <t>Business print</t>
        </is>
      </c>
      <c r="E134" s="20" t="n">
        <v>1132</v>
      </c>
      <c r="F134" s="20" t="n">
        <v>479</v>
      </c>
    </row>
    <row r="135">
      <c r="A135" s="27" t="n">
        <v>45975</v>
      </c>
      <c r="B135" t="inlineStr">
        <is>
          <t>K-4234</t>
        </is>
      </c>
      <c r="C135" t="inlineStr">
        <is>
          <t>Online</t>
        </is>
      </c>
      <c r="D135" t="inlineStr">
        <is>
          <t>Business print</t>
        </is>
      </c>
      <c r="E135" s="20" t="n">
        <v>300</v>
      </c>
      <c r="F135" s="20" t="n">
        <v>133</v>
      </c>
    </row>
    <row r="136">
      <c r="A136" s="27" t="n">
        <v>45975</v>
      </c>
      <c r="B136" t="inlineStr">
        <is>
          <t>K-4235</t>
        </is>
      </c>
      <c r="C136" t="inlineStr">
        <is>
          <t>Online</t>
        </is>
      </c>
      <c r="D136" t="inlineStr">
        <is>
          <t>Signage &amp; banners</t>
        </is>
      </c>
      <c r="E136" s="20" t="n">
        <v>321</v>
      </c>
      <c r="F136" s="20" t="n">
        <v>176</v>
      </c>
    </row>
    <row r="137">
      <c r="A137" s="27" t="n">
        <v>45976</v>
      </c>
      <c r="B137" t="inlineStr">
        <is>
          <t>K-4236</t>
        </is>
      </c>
      <c r="C137" t="inlineStr">
        <is>
          <t>Online</t>
        </is>
      </c>
      <c r="D137" t="inlineStr">
        <is>
          <t>Apparel</t>
        </is>
      </c>
      <c r="E137" s="20" t="n">
        <v>163</v>
      </c>
      <c r="F137" s="20" t="n">
        <v>95</v>
      </c>
    </row>
    <row r="138">
      <c r="A138" s="27" t="n">
        <v>45976</v>
      </c>
      <c r="B138" t="inlineStr">
        <is>
          <t>K-4237</t>
        </is>
      </c>
      <c r="C138" t="inlineStr">
        <is>
          <t>Trade accounts</t>
        </is>
      </c>
      <c r="D138" t="inlineStr">
        <is>
          <t>Large format</t>
        </is>
      </c>
      <c r="E138" s="20" t="n">
        <v>812</v>
      </c>
      <c r="F138" s="20" t="n">
        <v>408</v>
      </c>
    </row>
    <row r="139">
      <c r="A139" s="27" t="n">
        <v>45976</v>
      </c>
      <c r="B139" t="inlineStr">
        <is>
          <t>K-4238</t>
        </is>
      </c>
      <c r="C139" t="inlineStr">
        <is>
          <t>Walk-in</t>
        </is>
      </c>
      <c r="D139" t="inlineStr">
        <is>
          <t>Signage &amp; banners</t>
        </is>
      </c>
      <c r="E139" s="20" t="n">
        <v>223</v>
      </c>
      <c r="F139" s="20" t="n">
        <v>115</v>
      </c>
    </row>
    <row r="140">
      <c r="A140" s="27" t="n">
        <v>45976</v>
      </c>
      <c r="B140" t="inlineStr">
        <is>
          <t>K-4239</t>
        </is>
      </c>
      <c r="C140" t="inlineStr">
        <is>
          <t>Walk-in</t>
        </is>
      </c>
      <c r="D140" t="inlineStr">
        <is>
          <t>Business print</t>
        </is>
      </c>
      <c r="E140" s="20" t="n">
        <v>238</v>
      </c>
      <c r="F140" s="20" t="n">
        <v>109</v>
      </c>
    </row>
    <row r="141">
      <c r="A141" s="27" t="n">
        <v>45977</v>
      </c>
      <c r="B141" t="inlineStr">
        <is>
          <t>K-4240</t>
        </is>
      </c>
      <c r="C141" t="inlineStr">
        <is>
          <t>Online</t>
        </is>
      </c>
      <c r="D141" t="inlineStr">
        <is>
          <t>Apparel</t>
        </is>
      </c>
      <c r="E141" s="20" t="n">
        <v>135</v>
      </c>
      <c r="F141" s="20" t="n">
        <v>82</v>
      </c>
    </row>
    <row r="142">
      <c r="A142" s="27" t="n">
        <v>45977</v>
      </c>
      <c r="B142" t="inlineStr">
        <is>
          <t>K-4241</t>
        </is>
      </c>
      <c r="C142" t="inlineStr">
        <is>
          <t>Online</t>
        </is>
      </c>
      <c r="D142" t="inlineStr">
        <is>
          <t>Business print</t>
        </is>
      </c>
      <c r="E142" s="20" t="n">
        <v>301</v>
      </c>
      <c r="F142" s="20" t="n">
        <v>137</v>
      </c>
    </row>
    <row r="143">
      <c r="A143" s="27" t="n">
        <v>45977</v>
      </c>
      <c r="B143" t="inlineStr">
        <is>
          <t>K-4242</t>
        </is>
      </c>
      <c r="C143" t="inlineStr">
        <is>
          <t>Online</t>
        </is>
      </c>
      <c r="D143" t="inlineStr">
        <is>
          <t>Signage &amp; banners</t>
        </is>
      </c>
      <c r="E143" s="20" t="n">
        <v>221</v>
      </c>
      <c r="F143" s="20" t="n">
        <v>121</v>
      </c>
    </row>
    <row r="144">
      <c r="A144" s="27" t="n">
        <v>45977</v>
      </c>
      <c r="B144" t="inlineStr">
        <is>
          <t>K-4243</t>
        </is>
      </c>
      <c r="C144" t="inlineStr">
        <is>
          <t>Trade accounts</t>
        </is>
      </c>
      <c r="D144" t="inlineStr">
        <is>
          <t>Business print</t>
        </is>
      </c>
      <c r="E144" s="20" t="n">
        <v>1002</v>
      </c>
      <c r="F144" s="20" t="n">
        <v>452</v>
      </c>
    </row>
    <row r="145">
      <c r="A145" s="27" t="n">
        <v>45977</v>
      </c>
      <c r="B145" t="inlineStr">
        <is>
          <t>K-4244</t>
        </is>
      </c>
      <c r="C145" t="inlineStr">
        <is>
          <t>Walk-in</t>
        </is>
      </c>
      <c r="D145" t="inlineStr">
        <is>
          <t>Apparel</t>
        </is>
      </c>
      <c r="E145" s="20" t="n">
        <v>126</v>
      </c>
      <c r="F145" s="20" t="n">
        <v>74</v>
      </c>
    </row>
    <row r="146">
      <c r="A146" s="27" t="n">
        <v>45978</v>
      </c>
      <c r="B146" t="inlineStr">
        <is>
          <t>K-4245</t>
        </is>
      </c>
      <c r="C146" t="inlineStr">
        <is>
          <t>Trade accounts</t>
        </is>
      </c>
      <c r="D146" t="inlineStr">
        <is>
          <t>Business print</t>
        </is>
      </c>
      <c r="E146" s="20" t="n">
        <v>460</v>
      </c>
      <c r="F146" s="20" t="n">
        <v>201</v>
      </c>
    </row>
    <row r="147">
      <c r="A147" s="27" t="n">
        <v>45978</v>
      </c>
      <c r="B147" t="inlineStr">
        <is>
          <t>K-4246</t>
        </is>
      </c>
      <c r="C147" t="inlineStr">
        <is>
          <t>Walk-in</t>
        </is>
      </c>
      <c r="D147" t="inlineStr">
        <is>
          <t>Signage &amp; banners</t>
        </is>
      </c>
      <c r="E147" s="20" t="n">
        <v>243</v>
      </c>
      <c r="F147" s="20" t="n">
        <v>136</v>
      </c>
    </row>
    <row r="148">
      <c r="A148" s="27" t="n">
        <v>45978</v>
      </c>
      <c r="B148" t="inlineStr">
        <is>
          <t>K-4247</t>
        </is>
      </c>
      <c r="C148" t="inlineStr">
        <is>
          <t>Walk-in</t>
        </is>
      </c>
      <c r="D148" t="inlineStr">
        <is>
          <t>Signage &amp; banners</t>
        </is>
      </c>
      <c r="E148" s="20" t="n">
        <v>147</v>
      </c>
      <c r="F148" s="20" t="n">
        <v>81</v>
      </c>
    </row>
    <row r="149">
      <c r="A149" s="27" t="n">
        <v>45979</v>
      </c>
      <c r="B149" t="inlineStr">
        <is>
          <t>K-4248</t>
        </is>
      </c>
      <c r="C149" t="inlineStr">
        <is>
          <t>Online</t>
        </is>
      </c>
      <c r="D149" t="inlineStr">
        <is>
          <t>Business print</t>
        </is>
      </c>
      <c r="E149" s="20" t="n">
        <v>297</v>
      </c>
      <c r="F149" s="20" t="n">
        <v>125</v>
      </c>
    </row>
    <row r="150">
      <c r="A150" s="27" t="n">
        <v>45979</v>
      </c>
      <c r="B150" t="inlineStr">
        <is>
          <t>K-4249</t>
        </is>
      </c>
      <c r="C150" t="inlineStr">
        <is>
          <t>Walk-in</t>
        </is>
      </c>
      <c r="D150" t="inlineStr">
        <is>
          <t>Signage &amp; banners</t>
        </is>
      </c>
      <c r="E150" s="20" t="n">
        <v>290</v>
      </c>
      <c r="F150" s="20" t="n">
        <v>159</v>
      </c>
    </row>
    <row r="151">
      <c r="A151" s="27" t="n">
        <v>45980</v>
      </c>
      <c r="B151" t="inlineStr">
        <is>
          <t>K-4250</t>
        </is>
      </c>
      <c r="C151" t="inlineStr">
        <is>
          <t>Trade accounts</t>
        </is>
      </c>
      <c r="D151" t="inlineStr">
        <is>
          <t>Business print</t>
        </is>
      </c>
      <c r="E151" s="20" t="n">
        <v>1430</v>
      </c>
      <c r="F151" s="20" t="n">
        <v>595</v>
      </c>
    </row>
    <row r="152">
      <c r="A152" s="27" t="n">
        <v>45980</v>
      </c>
      <c r="B152" t="inlineStr">
        <is>
          <t>K-4251</t>
        </is>
      </c>
      <c r="C152" t="inlineStr">
        <is>
          <t>Walk-in</t>
        </is>
      </c>
      <c r="D152" t="inlineStr">
        <is>
          <t>Business print</t>
        </is>
      </c>
      <c r="E152" s="20" t="n">
        <v>114</v>
      </c>
      <c r="F152" s="20" t="n">
        <v>53</v>
      </c>
    </row>
    <row r="153">
      <c r="A153" s="27" t="n">
        <v>45981</v>
      </c>
      <c r="B153" t="inlineStr">
        <is>
          <t>K-4252</t>
        </is>
      </c>
      <c r="C153" t="inlineStr">
        <is>
          <t>Trade accounts</t>
        </is>
      </c>
      <c r="D153" t="inlineStr">
        <is>
          <t>Signage &amp; banners</t>
        </is>
      </c>
      <c r="E153" s="20" t="n">
        <v>1440</v>
      </c>
      <c r="F153" s="20" t="n">
        <v>794</v>
      </c>
    </row>
    <row r="154">
      <c r="A154" s="27" t="n">
        <v>45981</v>
      </c>
      <c r="B154" t="inlineStr">
        <is>
          <t>K-4253</t>
        </is>
      </c>
      <c r="C154" t="inlineStr">
        <is>
          <t>Walk-in</t>
        </is>
      </c>
      <c r="D154" t="inlineStr">
        <is>
          <t>Large format</t>
        </is>
      </c>
      <c r="E154" s="20" t="n">
        <v>230</v>
      </c>
      <c r="F154" s="20" t="n">
        <v>116</v>
      </c>
    </row>
    <row r="155">
      <c r="A155" s="27" t="n">
        <v>45981</v>
      </c>
      <c r="B155" t="inlineStr">
        <is>
          <t>K-4254</t>
        </is>
      </c>
      <c r="C155" t="inlineStr">
        <is>
          <t>Walk-in</t>
        </is>
      </c>
      <c r="D155" t="inlineStr">
        <is>
          <t>Business print</t>
        </is>
      </c>
      <c r="E155" s="20" t="n">
        <v>171</v>
      </c>
      <c r="F155" s="20" t="n">
        <v>70</v>
      </c>
    </row>
    <row r="156">
      <c r="A156" s="27" t="n">
        <v>45982</v>
      </c>
      <c r="B156" t="inlineStr">
        <is>
          <t>K-4255</t>
        </is>
      </c>
      <c r="C156" t="inlineStr">
        <is>
          <t>Online</t>
        </is>
      </c>
      <c r="D156" t="inlineStr">
        <is>
          <t>Large format</t>
        </is>
      </c>
      <c r="E156" s="20" t="n">
        <v>311</v>
      </c>
      <c r="F156" s="20" t="n">
        <v>147</v>
      </c>
    </row>
    <row r="157">
      <c r="A157" s="27" t="n">
        <v>45983</v>
      </c>
      <c r="B157" t="inlineStr">
        <is>
          <t>K-4256</t>
        </is>
      </c>
      <c r="C157" t="inlineStr">
        <is>
          <t>Trade accounts</t>
        </is>
      </c>
      <c r="D157" t="inlineStr">
        <is>
          <t>Business print</t>
        </is>
      </c>
      <c r="E157" s="20" t="n">
        <v>331</v>
      </c>
      <c r="F157" s="20" t="n">
        <v>141</v>
      </c>
    </row>
    <row r="158">
      <c r="A158" s="27" t="n">
        <v>45984</v>
      </c>
      <c r="B158" t="inlineStr">
        <is>
          <t>K-4257</t>
        </is>
      </c>
      <c r="C158" t="inlineStr">
        <is>
          <t>Online</t>
        </is>
      </c>
      <c r="D158" t="inlineStr">
        <is>
          <t>Signage &amp; banners</t>
        </is>
      </c>
      <c r="E158" s="20" t="n">
        <v>583</v>
      </c>
      <c r="F158" s="20" t="n">
        <v>307</v>
      </c>
    </row>
    <row r="159">
      <c r="A159" s="27" t="n">
        <v>45984</v>
      </c>
      <c r="B159" t="inlineStr">
        <is>
          <t>K-4258</t>
        </is>
      </c>
      <c r="C159" t="inlineStr">
        <is>
          <t>Walk-in</t>
        </is>
      </c>
      <c r="D159" t="inlineStr">
        <is>
          <t>Apparel</t>
        </is>
      </c>
      <c r="E159" s="20" t="n">
        <v>149</v>
      </c>
      <c r="F159" s="20" t="n">
        <v>90</v>
      </c>
    </row>
    <row r="160">
      <c r="A160" s="27" t="n">
        <v>45984</v>
      </c>
      <c r="B160" t="inlineStr">
        <is>
          <t>K-4259</t>
        </is>
      </c>
      <c r="C160" t="inlineStr">
        <is>
          <t>Walk-in</t>
        </is>
      </c>
      <c r="D160" t="inlineStr">
        <is>
          <t>Apparel</t>
        </is>
      </c>
      <c r="E160" s="20" t="n">
        <v>177</v>
      </c>
      <c r="F160" s="20" t="n">
        <v>106</v>
      </c>
    </row>
    <row r="161">
      <c r="A161" s="27" t="n">
        <v>45985</v>
      </c>
      <c r="B161" t="inlineStr">
        <is>
          <t>K-4260</t>
        </is>
      </c>
      <c r="C161" t="inlineStr">
        <is>
          <t>Online</t>
        </is>
      </c>
      <c r="D161" t="inlineStr">
        <is>
          <t>Signage &amp; banners</t>
        </is>
      </c>
      <c r="E161" s="20" t="n">
        <v>528</v>
      </c>
      <c r="F161" s="20" t="n">
        <v>294</v>
      </c>
    </row>
    <row r="162">
      <c r="A162" s="27" t="n">
        <v>45985</v>
      </c>
      <c r="B162" t="inlineStr">
        <is>
          <t>K-4261</t>
        </is>
      </c>
      <c r="C162" t="inlineStr">
        <is>
          <t>Online</t>
        </is>
      </c>
      <c r="D162" t="inlineStr">
        <is>
          <t>Apparel</t>
        </is>
      </c>
      <c r="E162" s="20" t="n">
        <v>477</v>
      </c>
      <c r="F162" s="20" t="n">
        <v>274</v>
      </c>
    </row>
    <row r="163">
      <c r="A163" s="27" t="n">
        <v>45986</v>
      </c>
      <c r="B163" t="inlineStr">
        <is>
          <t>K-4262</t>
        </is>
      </c>
      <c r="C163" t="inlineStr">
        <is>
          <t>Online</t>
        </is>
      </c>
      <c r="D163" t="inlineStr">
        <is>
          <t>Apparel</t>
        </is>
      </c>
      <c r="E163" s="20" t="n">
        <v>423</v>
      </c>
      <c r="F163" s="20" t="n">
        <v>260</v>
      </c>
    </row>
    <row r="164">
      <c r="A164" s="27" t="n">
        <v>45986</v>
      </c>
      <c r="B164" t="inlineStr">
        <is>
          <t>K-4263</t>
        </is>
      </c>
      <c r="C164" t="inlineStr">
        <is>
          <t>Online</t>
        </is>
      </c>
      <c r="D164" t="inlineStr">
        <is>
          <t>Signage &amp; banners</t>
        </is>
      </c>
      <c r="E164" s="20" t="n">
        <v>412</v>
      </c>
      <c r="F164" s="20" t="n">
        <v>218</v>
      </c>
    </row>
    <row r="165">
      <c r="A165" s="27" t="n">
        <v>45986</v>
      </c>
      <c r="B165" t="inlineStr">
        <is>
          <t>K-4264</t>
        </is>
      </c>
      <c r="C165" t="inlineStr">
        <is>
          <t>Walk-in</t>
        </is>
      </c>
      <c r="D165" t="inlineStr">
        <is>
          <t>Large format</t>
        </is>
      </c>
      <c r="E165" s="20" t="n">
        <v>118</v>
      </c>
      <c r="F165" s="20" t="n">
        <v>55</v>
      </c>
    </row>
    <row r="166">
      <c r="A166" s="27" t="n">
        <v>45986</v>
      </c>
      <c r="B166" t="inlineStr">
        <is>
          <t>K-4265</t>
        </is>
      </c>
      <c r="C166" t="inlineStr">
        <is>
          <t>Walk-in</t>
        </is>
      </c>
      <c r="D166" t="inlineStr">
        <is>
          <t>Apparel</t>
        </is>
      </c>
      <c r="E166" s="20" t="n">
        <v>211</v>
      </c>
      <c r="F166" s="20" t="n">
        <v>126</v>
      </c>
    </row>
    <row r="167">
      <c r="A167" s="27" t="n">
        <v>45987</v>
      </c>
      <c r="B167" t="inlineStr">
        <is>
          <t>K-4266</t>
        </is>
      </c>
      <c r="C167" t="inlineStr">
        <is>
          <t>Walk-in</t>
        </is>
      </c>
      <c r="D167" t="inlineStr">
        <is>
          <t>Large format</t>
        </is>
      </c>
      <c r="E167" s="20" t="n">
        <v>106</v>
      </c>
      <c r="F167" s="20" t="n">
        <v>48</v>
      </c>
    </row>
    <row r="168">
      <c r="A168" s="27" t="n">
        <v>45987</v>
      </c>
      <c r="B168" t="inlineStr">
        <is>
          <t>K-4267</t>
        </is>
      </c>
      <c r="C168" t="inlineStr">
        <is>
          <t>Walk-in</t>
        </is>
      </c>
      <c r="D168" t="inlineStr">
        <is>
          <t>Signage &amp; banners</t>
        </is>
      </c>
      <c r="E168" s="20" t="n">
        <v>149</v>
      </c>
      <c r="F168" s="20" t="n">
        <v>79</v>
      </c>
    </row>
    <row r="169">
      <c r="A169" s="27" t="n">
        <v>45987</v>
      </c>
      <c r="B169" t="inlineStr">
        <is>
          <t>K-4268</t>
        </is>
      </c>
      <c r="C169" t="inlineStr">
        <is>
          <t>Walk-in</t>
        </is>
      </c>
      <c r="D169" t="inlineStr">
        <is>
          <t>Business print</t>
        </is>
      </c>
      <c r="E169" s="20" t="n">
        <v>80</v>
      </c>
      <c r="F169" s="20" t="n">
        <v>32</v>
      </c>
    </row>
    <row r="170">
      <c r="A170" s="27" t="n">
        <v>45988</v>
      </c>
      <c r="B170" t="inlineStr">
        <is>
          <t>K-4269</t>
        </is>
      </c>
      <c r="C170" t="inlineStr">
        <is>
          <t>Walk-in</t>
        </is>
      </c>
      <c r="D170" t="inlineStr">
        <is>
          <t>Business print</t>
        </is>
      </c>
      <c r="E170" s="20" t="n">
        <v>303</v>
      </c>
      <c r="F170" s="20" t="n">
        <v>133</v>
      </c>
    </row>
    <row r="171">
      <c r="A171" s="27" t="n">
        <v>45989</v>
      </c>
      <c r="B171" t="inlineStr">
        <is>
          <t>K-4270</t>
        </is>
      </c>
      <c r="C171" t="inlineStr">
        <is>
          <t>Online</t>
        </is>
      </c>
      <c r="D171" t="inlineStr">
        <is>
          <t>Apparel</t>
        </is>
      </c>
      <c r="E171" s="20" t="n">
        <v>120</v>
      </c>
      <c r="F171" s="20" t="n">
        <v>72</v>
      </c>
    </row>
    <row r="172">
      <c r="A172" s="27" t="n">
        <v>45989</v>
      </c>
      <c r="B172" t="inlineStr">
        <is>
          <t>K-4271</t>
        </is>
      </c>
      <c r="C172" t="inlineStr">
        <is>
          <t>Online</t>
        </is>
      </c>
      <c r="D172" t="inlineStr">
        <is>
          <t>Signage &amp; banners</t>
        </is>
      </c>
      <c r="E172" s="20" t="n">
        <v>491</v>
      </c>
      <c r="F172" s="20" t="n">
        <v>246</v>
      </c>
    </row>
    <row r="173">
      <c r="A173" s="27" t="n">
        <v>45989</v>
      </c>
      <c r="B173" t="inlineStr">
        <is>
          <t>K-4272</t>
        </is>
      </c>
      <c r="C173" t="inlineStr">
        <is>
          <t>Online</t>
        </is>
      </c>
      <c r="D173" t="inlineStr">
        <is>
          <t>Signage &amp; banners</t>
        </is>
      </c>
      <c r="E173" s="20" t="n">
        <v>284</v>
      </c>
      <c r="F173" s="20" t="n">
        <v>137</v>
      </c>
    </row>
    <row r="174">
      <c r="A174" s="27" t="n">
        <v>45989</v>
      </c>
      <c r="B174" t="inlineStr">
        <is>
          <t>K-4273</t>
        </is>
      </c>
      <c r="C174" t="inlineStr">
        <is>
          <t>Online</t>
        </is>
      </c>
      <c r="D174" t="inlineStr">
        <is>
          <t>Business print</t>
        </is>
      </c>
      <c r="E174" s="20" t="n">
        <v>195</v>
      </c>
      <c r="F174" s="20" t="n">
        <v>89</v>
      </c>
    </row>
    <row r="175">
      <c r="A175" s="27" t="n">
        <v>45989</v>
      </c>
      <c r="B175" t="inlineStr">
        <is>
          <t>K-4274</t>
        </is>
      </c>
      <c r="C175" t="inlineStr">
        <is>
          <t>Online</t>
        </is>
      </c>
      <c r="D175" t="inlineStr">
        <is>
          <t>Business print</t>
        </is>
      </c>
      <c r="E175" s="20" t="n">
        <v>101</v>
      </c>
      <c r="F175" s="20" t="n">
        <v>47</v>
      </c>
    </row>
    <row r="176">
      <c r="A176" s="27" t="n">
        <v>45989</v>
      </c>
      <c r="B176" t="inlineStr">
        <is>
          <t>K-4275</t>
        </is>
      </c>
      <c r="C176" t="inlineStr">
        <is>
          <t>Walk-in</t>
        </is>
      </c>
      <c r="D176" t="inlineStr">
        <is>
          <t>Business print</t>
        </is>
      </c>
      <c r="E176" s="20" t="n">
        <v>109</v>
      </c>
      <c r="F176" s="20" t="n">
        <v>48</v>
      </c>
    </row>
    <row r="177">
      <c r="A177" s="27" t="n">
        <v>45991</v>
      </c>
      <c r="B177" t="inlineStr">
        <is>
          <t>K-4276</t>
        </is>
      </c>
      <c r="C177" t="inlineStr">
        <is>
          <t>Online</t>
        </is>
      </c>
      <c r="D177" t="inlineStr">
        <is>
          <t>Signage &amp; banners</t>
        </is>
      </c>
      <c r="E177" s="20" t="n">
        <v>115</v>
      </c>
      <c r="F177" s="20" t="n">
        <v>64</v>
      </c>
    </row>
    <row r="178">
      <c r="A178" s="27" t="n">
        <v>45991</v>
      </c>
      <c r="B178" t="inlineStr">
        <is>
          <t>K-4277</t>
        </is>
      </c>
      <c r="C178" t="inlineStr">
        <is>
          <t>Walk-in</t>
        </is>
      </c>
      <c r="D178" t="inlineStr">
        <is>
          <t>Large format</t>
        </is>
      </c>
      <c r="E178" s="20" t="n">
        <v>221</v>
      </c>
      <c r="F178" s="20" t="n">
        <v>98</v>
      </c>
    </row>
    <row r="179">
      <c r="A179" s="27" t="n">
        <v>45992</v>
      </c>
      <c r="B179" t="inlineStr">
        <is>
          <t>K-4278</t>
        </is>
      </c>
      <c r="C179" t="inlineStr">
        <is>
          <t>Trade accounts</t>
        </is>
      </c>
      <c r="D179" t="inlineStr">
        <is>
          <t>Business print</t>
        </is>
      </c>
      <c r="E179" s="20" t="n">
        <v>555</v>
      </c>
      <c r="F179" s="20" t="n">
        <v>250</v>
      </c>
    </row>
    <row r="180">
      <c r="A180" s="27" t="n">
        <v>45992</v>
      </c>
      <c r="B180" t="inlineStr">
        <is>
          <t>K-4279</t>
        </is>
      </c>
      <c r="C180" t="inlineStr">
        <is>
          <t>Trade accounts</t>
        </is>
      </c>
      <c r="D180" t="inlineStr">
        <is>
          <t>Business print</t>
        </is>
      </c>
      <c r="E180" s="20" t="n">
        <v>1334</v>
      </c>
      <c r="F180" s="20" t="n">
        <v>538</v>
      </c>
    </row>
    <row r="181">
      <c r="A181" s="27" t="n">
        <v>45993</v>
      </c>
      <c r="B181" t="inlineStr">
        <is>
          <t>K-4280</t>
        </is>
      </c>
      <c r="C181" t="inlineStr">
        <is>
          <t>Online</t>
        </is>
      </c>
      <c r="D181" t="inlineStr">
        <is>
          <t>Business print</t>
        </is>
      </c>
      <c r="E181" s="20" t="n">
        <v>357</v>
      </c>
      <c r="F181" s="20" t="n">
        <v>170</v>
      </c>
    </row>
    <row r="182">
      <c r="A182" s="27" t="n">
        <v>45993</v>
      </c>
      <c r="B182" t="inlineStr">
        <is>
          <t>K-4281</t>
        </is>
      </c>
      <c r="C182" t="inlineStr">
        <is>
          <t>Online</t>
        </is>
      </c>
      <c r="D182" t="inlineStr">
        <is>
          <t>Business print</t>
        </is>
      </c>
      <c r="E182" s="20" t="n">
        <v>104</v>
      </c>
      <c r="F182" s="20" t="n">
        <v>45</v>
      </c>
    </row>
    <row r="183">
      <c r="A183" s="27" t="n">
        <v>45993</v>
      </c>
      <c r="B183" t="inlineStr">
        <is>
          <t>K-4282</t>
        </is>
      </c>
      <c r="C183" t="inlineStr">
        <is>
          <t>Walk-in</t>
        </is>
      </c>
      <c r="D183" t="inlineStr">
        <is>
          <t>Apparel</t>
        </is>
      </c>
      <c r="E183" s="20" t="n">
        <v>51</v>
      </c>
      <c r="F183" s="20" t="n">
        <v>31</v>
      </c>
    </row>
    <row r="184">
      <c r="A184" s="27" t="n">
        <v>45994</v>
      </c>
      <c r="B184" t="inlineStr">
        <is>
          <t>K-4283</t>
        </is>
      </c>
      <c r="C184" t="inlineStr">
        <is>
          <t>Online</t>
        </is>
      </c>
      <c r="D184" t="inlineStr">
        <is>
          <t>Business print</t>
        </is>
      </c>
      <c r="E184" s="20" t="n">
        <v>497</v>
      </c>
      <c r="F184" s="20" t="n">
        <v>237</v>
      </c>
    </row>
    <row r="185">
      <c r="A185" s="27" t="n">
        <v>45995</v>
      </c>
      <c r="B185" t="inlineStr">
        <is>
          <t>K-4284</t>
        </is>
      </c>
      <c r="C185" t="inlineStr">
        <is>
          <t>Online</t>
        </is>
      </c>
      <c r="D185" t="inlineStr">
        <is>
          <t>Large format</t>
        </is>
      </c>
      <c r="E185" s="20" t="n">
        <v>267</v>
      </c>
      <c r="F185" s="20" t="n">
        <v>127</v>
      </c>
    </row>
    <row r="186">
      <c r="A186" s="27" t="n">
        <v>45995</v>
      </c>
      <c r="B186" t="inlineStr">
        <is>
          <t>K-4285</t>
        </is>
      </c>
      <c r="C186" t="inlineStr">
        <is>
          <t>Trade accounts</t>
        </is>
      </c>
      <c r="D186" t="inlineStr">
        <is>
          <t>Business print</t>
        </is>
      </c>
      <c r="E186" s="20" t="n">
        <v>420</v>
      </c>
      <c r="F186" s="20" t="n">
        <v>196</v>
      </c>
    </row>
    <row r="187">
      <c r="A187" s="27" t="n">
        <v>45995</v>
      </c>
      <c r="B187" t="inlineStr">
        <is>
          <t>K-4286</t>
        </is>
      </c>
      <c r="C187" t="inlineStr">
        <is>
          <t>Trade accounts</t>
        </is>
      </c>
      <c r="D187" t="inlineStr">
        <is>
          <t>Business print</t>
        </is>
      </c>
      <c r="E187" s="20" t="n">
        <v>1298</v>
      </c>
      <c r="F187" s="20" t="n">
        <v>529</v>
      </c>
    </row>
    <row r="188">
      <c r="A188" s="27" t="n">
        <v>45995</v>
      </c>
      <c r="B188" t="inlineStr">
        <is>
          <t>K-4287</t>
        </is>
      </c>
      <c r="C188" t="inlineStr">
        <is>
          <t>Walk-in</t>
        </is>
      </c>
      <c r="D188" t="inlineStr">
        <is>
          <t>Business print</t>
        </is>
      </c>
      <c r="E188" s="20" t="n">
        <v>167</v>
      </c>
      <c r="F188" s="20" t="n">
        <v>72</v>
      </c>
    </row>
    <row r="189">
      <c r="A189" s="27" t="n">
        <v>45996</v>
      </c>
      <c r="B189" t="inlineStr">
        <is>
          <t>K-4288</t>
        </is>
      </c>
      <c r="C189" t="inlineStr">
        <is>
          <t>Online</t>
        </is>
      </c>
      <c r="D189" t="inlineStr">
        <is>
          <t>Business print</t>
        </is>
      </c>
      <c r="E189" s="20" t="n">
        <v>625</v>
      </c>
      <c r="F189" s="20" t="n">
        <v>282</v>
      </c>
    </row>
    <row r="190">
      <c r="A190" s="27" t="n">
        <v>45996</v>
      </c>
      <c r="B190" t="inlineStr">
        <is>
          <t>K-4289</t>
        </is>
      </c>
      <c r="C190" t="inlineStr">
        <is>
          <t>Trade accounts</t>
        </is>
      </c>
      <c r="D190" t="inlineStr">
        <is>
          <t>Large format</t>
        </is>
      </c>
      <c r="E190" s="20" t="n">
        <v>663</v>
      </c>
      <c r="F190" s="20" t="n">
        <v>307</v>
      </c>
    </row>
    <row r="191">
      <c r="A191" s="27" t="n">
        <v>45997</v>
      </c>
      <c r="B191" t="inlineStr">
        <is>
          <t>K-4290</t>
        </is>
      </c>
      <c r="C191" t="inlineStr">
        <is>
          <t>Trade accounts</t>
        </is>
      </c>
      <c r="D191" t="inlineStr">
        <is>
          <t>Business print</t>
        </is>
      </c>
      <c r="E191" s="20" t="n">
        <v>456</v>
      </c>
      <c r="F191" s="20" t="n">
        <v>192</v>
      </c>
    </row>
    <row r="192">
      <c r="A192" s="27" t="n">
        <v>45997</v>
      </c>
      <c r="B192" t="inlineStr">
        <is>
          <t>K-4291</t>
        </is>
      </c>
      <c r="C192" t="inlineStr">
        <is>
          <t>Walk-in</t>
        </is>
      </c>
      <c r="D192" t="inlineStr">
        <is>
          <t>Signage &amp; banners</t>
        </is>
      </c>
      <c r="E192" s="20" t="n">
        <v>198</v>
      </c>
      <c r="F192" s="20" t="n">
        <v>108</v>
      </c>
    </row>
    <row r="193">
      <c r="A193" s="27" t="n">
        <v>45997</v>
      </c>
      <c r="B193" t="inlineStr">
        <is>
          <t>K-4292</t>
        </is>
      </c>
      <c r="C193" t="inlineStr">
        <is>
          <t>Walk-in</t>
        </is>
      </c>
      <c r="D193" t="inlineStr">
        <is>
          <t>Business print</t>
        </is>
      </c>
      <c r="E193" s="20" t="n">
        <v>42</v>
      </c>
      <c r="F193" s="20" t="n">
        <v>19</v>
      </c>
    </row>
    <row r="194">
      <c r="A194" s="27" t="n">
        <v>45998</v>
      </c>
      <c r="B194" t="inlineStr">
        <is>
          <t>K-4293</t>
        </is>
      </c>
      <c r="C194" t="inlineStr">
        <is>
          <t>Walk-in</t>
        </is>
      </c>
      <c r="D194" t="inlineStr">
        <is>
          <t>Business print</t>
        </is>
      </c>
      <c r="E194" s="20" t="n">
        <v>317</v>
      </c>
      <c r="F194" s="20" t="n">
        <v>147</v>
      </c>
    </row>
    <row r="195">
      <c r="A195" s="27" t="n">
        <v>45998</v>
      </c>
      <c r="B195" t="inlineStr">
        <is>
          <t>K-4294</t>
        </is>
      </c>
      <c r="C195" t="inlineStr">
        <is>
          <t>Walk-in</t>
        </is>
      </c>
      <c r="D195" t="inlineStr">
        <is>
          <t>Signage &amp; banners</t>
        </is>
      </c>
      <c r="E195" s="20" t="n">
        <v>210</v>
      </c>
      <c r="F195" s="20" t="n">
        <v>108</v>
      </c>
    </row>
    <row r="196">
      <c r="A196" s="27" t="n">
        <v>45999</v>
      </c>
      <c r="B196" t="inlineStr">
        <is>
          <t>K-4295</t>
        </is>
      </c>
      <c r="C196" t="inlineStr">
        <is>
          <t>Walk-in</t>
        </is>
      </c>
      <c r="D196" t="inlineStr">
        <is>
          <t>Large format</t>
        </is>
      </c>
      <c r="E196" s="20" t="n">
        <v>283</v>
      </c>
      <c r="F196" s="20" t="n">
        <v>144</v>
      </c>
    </row>
    <row r="197">
      <c r="A197" s="27" t="n">
        <v>45999</v>
      </c>
      <c r="B197" t="inlineStr">
        <is>
          <t>K-4296</t>
        </is>
      </c>
      <c r="C197" t="inlineStr">
        <is>
          <t>Walk-in</t>
        </is>
      </c>
      <c r="D197" t="inlineStr">
        <is>
          <t>Business print</t>
        </is>
      </c>
      <c r="E197" s="20" t="n">
        <v>319</v>
      </c>
      <c r="F197" s="20" t="n">
        <v>131</v>
      </c>
    </row>
    <row r="198">
      <c r="A198" s="27" t="n">
        <v>45999</v>
      </c>
      <c r="B198" t="inlineStr">
        <is>
          <t>K-4297</t>
        </is>
      </c>
      <c r="C198" t="inlineStr">
        <is>
          <t>Walk-in</t>
        </is>
      </c>
      <c r="D198" t="inlineStr">
        <is>
          <t>Apparel</t>
        </is>
      </c>
      <c r="E198" s="20" t="n">
        <v>101</v>
      </c>
      <c r="F198" s="20" t="n">
        <v>58</v>
      </c>
    </row>
    <row r="199">
      <c r="A199" s="27" t="n">
        <v>46000</v>
      </c>
      <c r="B199" t="inlineStr">
        <is>
          <t>K-4298</t>
        </is>
      </c>
      <c r="C199" t="inlineStr">
        <is>
          <t>Trade accounts</t>
        </is>
      </c>
      <c r="D199" t="inlineStr">
        <is>
          <t>Business print</t>
        </is>
      </c>
      <c r="E199" s="20" t="n">
        <v>853</v>
      </c>
      <c r="F199" s="20" t="n">
        <v>359</v>
      </c>
    </row>
    <row r="200">
      <c r="A200" s="27" t="n">
        <v>46000</v>
      </c>
      <c r="B200" t="inlineStr">
        <is>
          <t>K-4299</t>
        </is>
      </c>
      <c r="C200" t="inlineStr">
        <is>
          <t>Trade accounts</t>
        </is>
      </c>
      <c r="D200" t="inlineStr">
        <is>
          <t>Business print</t>
        </is>
      </c>
      <c r="E200" s="20" t="n">
        <v>1474</v>
      </c>
      <c r="F200" s="20" t="n">
        <v>667</v>
      </c>
    </row>
    <row r="201">
      <c r="A201" s="27" t="n">
        <v>46000</v>
      </c>
      <c r="B201" t="inlineStr">
        <is>
          <t>K-4300</t>
        </is>
      </c>
      <c r="C201" t="inlineStr">
        <is>
          <t>Walk-in</t>
        </is>
      </c>
      <c r="D201" t="inlineStr">
        <is>
          <t>Apparel</t>
        </is>
      </c>
      <c r="E201" s="20" t="n">
        <v>101</v>
      </c>
      <c r="F201" s="20" t="n">
        <v>56</v>
      </c>
    </row>
    <row r="202">
      <c r="A202" s="27" t="n">
        <v>46000</v>
      </c>
      <c r="B202" t="inlineStr">
        <is>
          <t>K-4301</t>
        </is>
      </c>
      <c r="C202" t="inlineStr">
        <is>
          <t>Walk-in</t>
        </is>
      </c>
      <c r="D202" t="inlineStr">
        <is>
          <t>Apparel</t>
        </is>
      </c>
      <c r="E202" s="20" t="n">
        <v>261</v>
      </c>
      <c r="F202" s="20" t="n">
        <v>153</v>
      </c>
    </row>
    <row r="203">
      <c r="A203" s="27" t="n">
        <v>46000</v>
      </c>
      <c r="B203" t="inlineStr">
        <is>
          <t>K-4302</t>
        </is>
      </c>
      <c r="C203" t="inlineStr">
        <is>
          <t>Walk-in</t>
        </is>
      </c>
      <c r="D203" t="inlineStr">
        <is>
          <t>Business print</t>
        </is>
      </c>
      <c r="E203" s="20" t="n">
        <v>213</v>
      </c>
      <c r="F203" s="20" t="n">
        <v>97</v>
      </c>
    </row>
    <row r="204">
      <c r="A204" s="27" t="n">
        <v>46000</v>
      </c>
      <c r="B204" t="inlineStr">
        <is>
          <t>K-4303</t>
        </is>
      </c>
      <c r="C204" t="inlineStr">
        <is>
          <t>Walk-in</t>
        </is>
      </c>
      <c r="D204" t="inlineStr">
        <is>
          <t>Business print</t>
        </is>
      </c>
      <c r="E204" s="20" t="n">
        <v>164</v>
      </c>
      <c r="F204" s="20" t="n">
        <v>70</v>
      </c>
    </row>
    <row r="205">
      <c r="A205" s="27" t="n">
        <v>46001</v>
      </c>
      <c r="B205" t="inlineStr">
        <is>
          <t>K-4304</t>
        </is>
      </c>
      <c r="C205" t="inlineStr">
        <is>
          <t>Trade accounts</t>
        </is>
      </c>
      <c r="D205" t="inlineStr">
        <is>
          <t>Business print</t>
        </is>
      </c>
      <c r="E205" s="20" t="n">
        <v>758</v>
      </c>
      <c r="F205" s="20" t="n">
        <v>325</v>
      </c>
    </row>
    <row r="206">
      <c r="A206" s="27" t="n">
        <v>46001</v>
      </c>
      <c r="B206" t="inlineStr">
        <is>
          <t>K-4305</t>
        </is>
      </c>
      <c r="C206" t="inlineStr">
        <is>
          <t>Trade accounts</t>
        </is>
      </c>
      <c r="D206" t="inlineStr">
        <is>
          <t>Signage &amp; banners</t>
        </is>
      </c>
      <c r="E206" s="20" t="n">
        <v>1399</v>
      </c>
      <c r="F206" s="20" t="n">
        <v>677</v>
      </c>
    </row>
    <row r="207">
      <c r="A207" s="27" t="n">
        <v>46002</v>
      </c>
      <c r="B207" t="inlineStr">
        <is>
          <t>K-4306</t>
        </is>
      </c>
      <c r="C207" t="inlineStr">
        <is>
          <t>Online</t>
        </is>
      </c>
      <c r="D207" t="inlineStr">
        <is>
          <t>Signage &amp; banners</t>
        </is>
      </c>
      <c r="E207" s="20" t="n">
        <v>128</v>
      </c>
      <c r="F207" s="20" t="n">
        <v>62</v>
      </c>
    </row>
    <row r="208">
      <c r="A208" s="27" t="n">
        <v>46002</v>
      </c>
      <c r="B208" t="inlineStr">
        <is>
          <t>K-4307</t>
        </is>
      </c>
      <c r="C208" t="inlineStr">
        <is>
          <t>Online</t>
        </is>
      </c>
      <c r="D208" t="inlineStr">
        <is>
          <t>Large format</t>
        </is>
      </c>
      <c r="E208" s="20" t="n">
        <v>251</v>
      </c>
      <c r="F208" s="20" t="n">
        <v>127</v>
      </c>
    </row>
    <row r="209">
      <c r="A209" s="27" t="n">
        <v>46002</v>
      </c>
      <c r="B209" t="inlineStr">
        <is>
          <t>K-4308</t>
        </is>
      </c>
      <c r="C209" t="inlineStr">
        <is>
          <t>Walk-in</t>
        </is>
      </c>
      <c r="D209" t="inlineStr">
        <is>
          <t>Apparel</t>
        </is>
      </c>
      <c r="E209" s="20" t="n">
        <v>164</v>
      </c>
      <c r="F209" s="20" t="n">
        <v>100</v>
      </c>
    </row>
    <row r="210">
      <c r="A210" s="27" t="n">
        <v>46003</v>
      </c>
      <c r="B210" t="inlineStr">
        <is>
          <t>K-4309</t>
        </is>
      </c>
      <c r="C210" t="inlineStr">
        <is>
          <t>Online</t>
        </is>
      </c>
      <c r="D210" t="inlineStr">
        <is>
          <t>Business print</t>
        </is>
      </c>
      <c r="E210" s="20" t="n">
        <v>308</v>
      </c>
      <c r="F210" s="20" t="n">
        <v>132</v>
      </c>
    </row>
    <row r="211">
      <c r="A211" s="27" t="n">
        <v>46003</v>
      </c>
      <c r="B211" t="inlineStr">
        <is>
          <t>K-4310</t>
        </is>
      </c>
      <c r="C211" t="inlineStr">
        <is>
          <t>Walk-in</t>
        </is>
      </c>
      <c r="D211" t="inlineStr">
        <is>
          <t>Business print</t>
        </is>
      </c>
      <c r="E211" s="20" t="n">
        <v>260</v>
      </c>
      <c r="F211" s="20" t="n">
        <v>122</v>
      </c>
    </row>
    <row r="212">
      <c r="A212" s="27" t="n">
        <v>46003</v>
      </c>
      <c r="B212" t="inlineStr">
        <is>
          <t>K-4311</t>
        </is>
      </c>
      <c r="C212" t="inlineStr">
        <is>
          <t>Walk-in</t>
        </is>
      </c>
      <c r="D212" t="inlineStr">
        <is>
          <t>Business print</t>
        </is>
      </c>
      <c r="E212" s="20" t="n">
        <v>58</v>
      </c>
      <c r="F212" s="20" t="n">
        <v>25</v>
      </c>
    </row>
    <row r="213">
      <c r="A213" s="27" t="n">
        <v>46003</v>
      </c>
      <c r="B213" t="inlineStr">
        <is>
          <t>K-4312</t>
        </is>
      </c>
      <c r="C213" t="inlineStr">
        <is>
          <t>Walk-in</t>
        </is>
      </c>
      <c r="D213" t="inlineStr">
        <is>
          <t>Large format</t>
        </is>
      </c>
      <c r="E213" s="20" t="n">
        <v>169</v>
      </c>
      <c r="F213" s="20" t="n">
        <v>82</v>
      </c>
    </row>
    <row r="214">
      <c r="A214" s="27" t="n">
        <v>46004</v>
      </c>
      <c r="B214" t="inlineStr">
        <is>
          <t>K-4313</t>
        </is>
      </c>
      <c r="C214" t="inlineStr">
        <is>
          <t>Online</t>
        </is>
      </c>
      <c r="D214" t="inlineStr">
        <is>
          <t>Business print</t>
        </is>
      </c>
      <c r="E214" s="20" t="n">
        <v>245</v>
      </c>
      <c r="F214" s="20" t="n">
        <v>106</v>
      </c>
    </row>
    <row r="215">
      <c r="A215" s="27" t="n">
        <v>46004</v>
      </c>
      <c r="B215" t="inlineStr">
        <is>
          <t>K-4314</t>
        </is>
      </c>
      <c r="C215" t="inlineStr">
        <is>
          <t>Trade accounts</t>
        </is>
      </c>
      <c r="D215" t="inlineStr">
        <is>
          <t>Apparel</t>
        </is>
      </c>
      <c r="E215" s="20" t="n">
        <v>848</v>
      </c>
      <c r="F215" s="20" t="n">
        <v>478</v>
      </c>
    </row>
    <row r="216">
      <c r="A216" s="27" t="n">
        <v>46005</v>
      </c>
      <c r="B216" t="inlineStr">
        <is>
          <t>K-4315</t>
        </is>
      </c>
      <c r="C216" t="inlineStr">
        <is>
          <t>Walk-in</t>
        </is>
      </c>
      <c r="D216" t="inlineStr">
        <is>
          <t>Business print</t>
        </is>
      </c>
      <c r="E216" s="20" t="n">
        <v>56</v>
      </c>
      <c r="F216" s="20" t="n">
        <v>24</v>
      </c>
    </row>
    <row r="217">
      <c r="A217" s="27" t="n">
        <v>46006</v>
      </c>
      <c r="B217" t="inlineStr">
        <is>
          <t>K-4316</t>
        </is>
      </c>
      <c r="C217" t="inlineStr">
        <is>
          <t>Online</t>
        </is>
      </c>
      <c r="D217" t="inlineStr">
        <is>
          <t>Business print</t>
        </is>
      </c>
      <c r="E217" s="20" t="n">
        <v>621</v>
      </c>
      <c r="F217" s="20" t="n">
        <v>280</v>
      </c>
    </row>
    <row r="218">
      <c r="A218" s="27" t="n">
        <v>46006</v>
      </c>
      <c r="B218" t="inlineStr">
        <is>
          <t>K-4317</t>
        </is>
      </c>
      <c r="C218" t="inlineStr">
        <is>
          <t>Walk-in</t>
        </is>
      </c>
      <c r="D218" t="inlineStr">
        <is>
          <t>Apparel</t>
        </is>
      </c>
      <c r="E218" s="20" t="n">
        <v>44</v>
      </c>
      <c r="F218" s="20" t="n">
        <v>26</v>
      </c>
    </row>
    <row r="219">
      <c r="A219" s="27" t="n">
        <v>46006</v>
      </c>
      <c r="B219" t="inlineStr">
        <is>
          <t>K-4318</t>
        </is>
      </c>
      <c r="C219" t="inlineStr">
        <is>
          <t>Walk-in</t>
        </is>
      </c>
      <c r="D219" t="inlineStr">
        <is>
          <t>Signage &amp; banners</t>
        </is>
      </c>
      <c r="E219" s="20" t="n">
        <v>180</v>
      </c>
      <c r="F219" s="20" t="n">
        <v>100</v>
      </c>
    </row>
    <row r="220">
      <c r="A220" s="27" t="n">
        <v>46007</v>
      </c>
      <c r="B220" t="inlineStr">
        <is>
          <t>K-4319</t>
        </is>
      </c>
      <c r="C220" t="inlineStr">
        <is>
          <t>Online</t>
        </is>
      </c>
      <c r="D220" t="inlineStr">
        <is>
          <t>Large format</t>
        </is>
      </c>
      <c r="E220" s="20" t="n">
        <v>430</v>
      </c>
      <c r="F220" s="20" t="n">
        <v>215</v>
      </c>
    </row>
    <row r="221">
      <c r="A221" s="27" t="n">
        <v>46007</v>
      </c>
      <c r="B221" t="inlineStr">
        <is>
          <t>K-4320</t>
        </is>
      </c>
      <c r="C221" t="inlineStr">
        <is>
          <t>Walk-in</t>
        </is>
      </c>
      <c r="D221" t="inlineStr">
        <is>
          <t>Signage &amp; banners</t>
        </is>
      </c>
      <c r="E221" s="20" t="n">
        <v>147</v>
      </c>
      <c r="F221" s="20" t="n">
        <v>79</v>
      </c>
    </row>
    <row r="222">
      <c r="A222" s="27" t="n">
        <v>46008</v>
      </c>
      <c r="B222" t="inlineStr">
        <is>
          <t>K-4321</t>
        </is>
      </c>
      <c r="C222" t="inlineStr">
        <is>
          <t>Online</t>
        </is>
      </c>
      <c r="D222" t="inlineStr">
        <is>
          <t>Signage &amp; banners</t>
        </is>
      </c>
      <c r="E222" s="20" t="n">
        <v>412</v>
      </c>
      <c r="F222" s="20" t="n">
        <v>207</v>
      </c>
    </row>
    <row r="223">
      <c r="A223" s="27" t="n">
        <v>46008</v>
      </c>
      <c r="B223" t="inlineStr">
        <is>
          <t>K-4322</t>
        </is>
      </c>
      <c r="C223" t="inlineStr">
        <is>
          <t>Trade accounts</t>
        </is>
      </c>
      <c r="D223" t="inlineStr">
        <is>
          <t>Large format</t>
        </is>
      </c>
      <c r="E223" s="20" t="n">
        <v>894</v>
      </c>
      <c r="F223" s="20" t="n">
        <v>387</v>
      </c>
    </row>
    <row r="224">
      <c r="A224" s="27" t="n">
        <v>46008</v>
      </c>
      <c r="B224" t="inlineStr">
        <is>
          <t>K-4323</t>
        </is>
      </c>
      <c r="C224" t="inlineStr">
        <is>
          <t>Walk-in</t>
        </is>
      </c>
      <c r="D224" t="inlineStr">
        <is>
          <t>Large format</t>
        </is>
      </c>
      <c r="E224" s="20" t="n">
        <v>108</v>
      </c>
      <c r="F224" s="20" t="n">
        <v>52</v>
      </c>
    </row>
    <row r="225">
      <c r="A225" s="27" t="n">
        <v>46009</v>
      </c>
      <c r="B225" t="inlineStr">
        <is>
          <t>K-4324</t>
        </is>
      </c>
      <c r="C225" t="inlineStr">
        <is>
          <t>Online</t>
        </is>
      </c>
      <c r="D225" t="inlineStr">
        <is>
          <t>Large format</t>
        </is>
      </c>
      <c r="E225" s="20" t="n">
        <v>334</v>
      </c>
      <c r="F225" s="20" t="n">
        <v>151</v>
      </c>
    </row>
    <row r="226">
      <c r="A226" s="27" t="n">
        <v>46009</v>
      </c>
      <c r="B226" t="inlineStr">
        <is>
          <t>K-4325</t>
        </is>
      </c>
      <c r="C226" t="inlineStr">
        <is>
          <t>Online</t>
        </is>
      </c>
      <c r="D226" t="inlineStr">
        <is>
          <t>Apparel</t>
        </is>
      </c>
      <c r="E226" s="20" t="n">
        <v>294</v>
      </c>
      <c r="F226" s="20" t="n">
        <v>179</v>
      </c>
    </row>
    <row r="227">
      <c r="A227" s="27" t="n">
        <v>46009</v>
      </c>
      <c r="B227" t="inlineStr">
        <is>
          <t>K-4326</t>
        </is>
      </c>
      <c r="C227" t="inlineStr">
        <is>
          <t>Online</t>
        </is>
      </c>
      <c r="D227" t="inlineStr">
        <is>
          <t>Business print</t>
        </is>
      </c>
      <c r="E227" s="20" t="n">
        <v>222</v>
      </c>
      <c r="F227" s="20" t="n">
        <v>100</v>
      </c>
    </row>
    <row r="228">
      <c r="A228" s="27" t="n">
        <v>46009</v>
      </c>
      <c r="B228" t="inlineStr">
        <is>
          <t>K-4327</t>
        </is>
      </c>
      <c r="C228" t="inlineStr">
        <is>
          <t>Walk-in</t>
        </is>
      </c>
      <c r="D228" t="inlineStr">
        <is>
          <t>Signage &amp; banners</t>
        </is>
      </c>
      <c r="E228" s="20" t="n">
        <v>137</v>
      </c>
      <c r="F228" s="20" t="n">
        <v>72</v>
      </c>
    </row>
    <row r="229">
      <c r="A229" s="27" t="n">
        <v>46010</v>
      </c>
      <c r="B229" t="inlineStr">
        <is>
          <t>K-4328</t>
        </is>
      </c>
      <c r="C229" t="inlineStr">
        <is>
          <t>Online</t>
        </is>
      </c>
      <c r="D229" t="inlineStr">
        <is>
          <t>Apparel</t>
        </is>
      </c>
      <c r="E229" s="20" t="n">
        <v>325</v>
      </c>
      <c r="F229" s="20" t="n">
        <v>200</v>
      </c>
    </row>
    <row r="230">
      <c r="A230" s="27" t="n">
        <v>46010</v>
      </c>
      <c r="B230" t="inlineStr">
        <is>
          <t>K-4329</t>
        </is>
      </c>
      <c r="C230" t="inlineStr">
        <is>
          <t>Walk-in</t>
        </is>
      </c>
      <c r="D230" t="inlineStr">
        <is>
          <t>Business print</t>
        </is>
      </c>
      <c r="E230" s="20" t="n">
        <v>42</v>
      </c>
      <c r="F230" s="20" t="n">
        <v>20</v>
      </c>
    </row>
    <row r="231">
      <c r="A231" s="27" t="n">
        <v>46011</v>
      </c>
      <c r="B231" t="inlineStr">
        <is>
          <t>K-4330</t>
        </is>
      </c>
      <c r="C231" t="inlineStr">
        <is>
          <t>Online</t>
        </is>
      </c>
      <c r="D231" t="inlineStr">
        <is>
          <t>Signage &amp; banners</t>
        </is>
      </c>
      <c r="E231" s="20" t="n">
        <v>242</v>
      </c>
      <c r="F231" s="20" t="n">
        <v>120</v>
      </c>
    </row>
    <row r="232">
      <c r="A232" s="27" t="n">
        <v>46011</v>
      </c>
      <c r="B232" t="inlineStr">
        <is>
          <t>K-4331</t>
        </is>
      </c>
      <c r="C232" t="inlineStr">
        <is>
          <t>Trade accounts</t>
        </is>
      </c>
      <c r="D232" t="inlineStr">
        <is>
          <t>Business print</t>
        </is>
      </c>
      <c r="E232" s="20" t="n">
        <v>1238</v>
      </c>
      <c r="F232" s="20" t="n">
        <v>521</v>
      </c>
    </row>
    <row r="233">
      <c r="A233" s="27" t="n">
        <v>46012</v>
      </c>
      <c r="B233" t="inlineStr">
        <is>
          <t>K-4332</t>
        </is>
      </c>
      <c r="C233" t="inlineStr">
        <is>
          <t>Online</t>
        </is>
      </c>
      <c r="D233" t="inlineStr">
        <is>
          <t>Signage &amp; banners</t>
        </is>
      </c>
      <c r="E233" s="20" t="n">
        <v>486</v>
      </c>
      <c r="F233" s="20" t="n">
        <v>249</v>
      </c>
    </row>
    <row r="234">
      <c r="A234" s="27" t="n">
        <v>46012</v>
      </c>
      <c r="B234" t="inlineStr">
        <is>
          <t>K-4333</t>
        </is>
      </c>
      <c r="C234" t="inlineStr">
        <is>
          <t>Online</t>
        </is>
      </c>
      <c r="D234" t="inlineStr">
        <is>
          <t>Apparel</t>
        </is>
      </c>
      <c r="E234" s="20" t="n">
        <v>449</v>
      </c>
      <c r="F234" s="20" t="n">
        <v>273</v>
      </c>
    </row>
    <row r="235">
      <c r="A235" s="27" t="n">
        <v>46012</v>
      </c>
      <c r="B235" t="inlineStr">
        <is>
          <t>K-4334</t>
        </is>
      </c>
      <c r="C235" t="inlineStr">
        <is>
          <t>Online</t>
        </is>
      </c>
      <c r="D235" t="inlineStr">
        <is>
          <t>Large format</t>
        </is>
      </c>
      <c r="E235" s="20" t="n">
        <v>449</v>
      </c>
      <c r="F235" s="20" t="n">
        <v>204</v>
      </c>
    </row>
    <row r="236">
      <c r="A236" s="27" t="n">
        <v>46012</v>
      </c>
      <c r="B236" t="inlineStr">
        <is>
          <t>K-4335</t>
        </is>
      </c>
      <c r="C236" t="inlineStr">
        <is>
          <t>Online</t>
        </is>
      </c>
      <c r="D236" t="inlineStr">
        <is>
          <t>Business print</t>
        </is>
      </c>
      <c r="E236" s="20" t="n">
        <v>474</v>
      </c>
      <c r="F236" s="20" t="n">
        <v>222</v>
      </c>
    </row>
    <row r="237">
      <c r="A237" s="27" t="n">
        <v>46012</v>
      </c>
      <c r="B237" t="inlineStr">
        <is>
          <t>K-4336</t>
        </is>
      </c>
      <c r="C237" t="inlineStr">
        <is>
          <t>Online</t>
        </is>
      </c>
      <c r="D237" t="inlineStr">
        <is>
          <t>Large format</t>
        </is>
      </c>
      <c r="E237" s="20" t="n">
        <v>325</v>
      </c>
      <c r="F237" s="20" t="n">
        <v>161</v>
      </c>
    </row>
    <row r="238">
      <c r="A238" s="27" t="n">
        <v>46012</v>
      </c>
      <c r="B238" t="inlineStr">
        <is>
          <t>K-4337</t>
        </is>
      </c>
      <c r="C238" t="inlineStr">
        <is>
          <t>Trade accounts</t>
        </is>
      </c>
      <c r="D238" t="inlineStr">
        <is>
          <t>Business print</t>
        </is>
      </c>
      <c r="E238" s="20" t="n">
        <v>1032</v>
      </c>
      <c r="F238" s="20" t="n">
        <v>466</v>
      </c>
    </row>
    <row r="239">
      <c r="A239" s="27" t="n">
        <v>46012</v>
      </c>
      <c r="B239" t="inlineStr">
        <is>
          <t>K-4338</t>
        </is>
      </c>
      <c r="C239" t="inlineStr">
        <is>
          <t>Trade accounts</t>
        </is>
      </c>
      <c r="D239" t="inlineStr">
        <is>
          <t>Business print</t>
        </is>
      </c>
      <c r="E239" s="20" t="n">
        <v>1123</v>
      </c>
      <c r="F239" s="20" t="n">
        <v>498</v>
      </c>
    </row>
    <row r="240">
      <c r="A240" s="27" t="n">
        <v>46012</v>
      </c>
      <c r="B240" t="inlineStr">
        <is>
          <t>K-4339</t>
        </is>
      </c>
      <c r="C240" t="inlineStr">
        <is>
          <t>Walk-in</t>
        </is>
      </c>
      <c r="D240" t="inlineStr">
        <is>
          <t>Signage &amp; banners</t>
        </is>
      </c>
      <c r="E240" s="20" t="n">
        <v>137</v>
      </c>
      <c r="F240" s="20" t="n">
        <v>72</v>
      </c>
    </row>
    <row r="241">
      <c r="A241" s="27" t="n">
        <v>46012</v>
      </c>
      <c r="B241" t="inlineStr">
        <is>
          <t>K-4340</t>
        </is>
      </c>
      <c r="C241" t="inlineStr">
        <is>
          <t>Walk-in</t>
        </is>
      </c>
      <c r="D241" t="inlineStr">
        <is>
          <t>Apparel</t>
        </is>
      </c>
      <c r="E241" s="20" t="n">
        <v>113</v>
      </c>
      <c r="F241" s="20" t="n">
        <v>64</v>
      </c>
    </row>
    <row r="242">
      <c r="A242" s="27" t="n">
        <v>46013</v>
      </c>
      <c r="B242" t="inlineStr">
        <is>
          <t>K-4341</t>
        </is>
      </c>
      <c r="C242" t="inlineStr">
        <is>
          <t>Online</t>
        </is>
      </c>
      <c r="D242" t="inlineStr">
        <is>
          <t>Business print</t>
        </is>
      </c>
      <c r="E242" s="20" t="n">
        <v>132</v>
      </c>
      <c r="F242" s="20" t="n">
        <v>57</v>
      </c>
    </row>
    <row r="243">
      <c r="A243" s="27" t="n">
        <v>46013</v>
      </c>
      <c r="B243" t="inlineStr">
        <is>
          <t>K-4342</t>
        </is>
      </c>
      <c r="C243" t="inlineStr">
        <is>
          <t>Online</t>
        </is>
      </c>
      <c r="D243" t="inlineStr">
        <is>
          <t>Business print</t>
        </is>
      </c>
      <c r="E243" s="20" t="n">
        <v>401</v>
      </c>
      <c r="F243" s="20" t="n">
        <v>167</v>
      </c>
    </row>
    <row r="244">
      <c r="A244" s="27" t="n">
        <v>46013</v>
      </c>
      <c r="B244" t="inlineStr">
        <is>
          <t>K-4343</t>
        </is>
      </c>
      <c r="C244" t="inlineStr">
        <is>
          <t>Online</t>
        </is>
      </c>
      <c r="D244" t="inlineStr">
        <is>
          <t>Business print</t>
        </is>
      </c>
      <c r="E244" s="20" t="n">
        <v>314</v>
      </c>
      <c r="F244" s="20" t="n">
        <v>133</v>
      </c>
    </row>
    <row r="245">
      <c r="A245" s="27" t="n">
        <v>46013</v>
      </c>
      <c r="B245" t="inlineStr">
        <is>
          <t>K-4344</t>
        </is>
      </c>
      <c r="C245" t="inlineStr">
        <is>
          <t>Trade accounts</t>
        </is>
      </c>
      <c r="D245" t="inlineStr">
        <is>
          <t>Business print</t>
        </is>
      </c>
      <c r="E245" s="20" t="n">
        <v>875</v>
      </c>
      <c r="F245" s="20" t="n">
        <v>378</v>
      </c>
    </row>
    <row r="246">
      <c r="A246" s="27" t="n">
        <v>46013</v>
      </c>
      <c r="B246" t="inlineStr">
        <is>
          <t>K-4345</t>
        </is>
      </c>
      <c r="C246" t="inlineStr">
        <is>
          <t>Walk-in</t>
        </is>
      </c>
      <c r="D246" t="inlineStr">
        <is>
          <t>Business print</t>
        </is>
      </c>
      <c r="E246" s="20" t="n">
        <v>111</v>
      </c>
      <c r="F246" s="20" t="n">
        <v>53</v>
      </c>
    </row>
    <row r="247">
      <c r="A247" s="27" t="n">
        <v>46013</v>
      </c>
      <c r="B247" t="inlineStr">
        <is>
          <t>K-4346</t>
        </is>
      </c>
      <c r="C247" t="inlineStr">
        <is>
          <t>Walk-in</t>
        </is>
      </c>
      <c r="D247" t="inlineStr">
        <is>
          <t>Signage &amp; banners</t>
        </is>
      </c>
      <c r="E247" s="20" t="n">
        <v>104</v>
      </c>
      <c r="F247" s="20" t="n">
        <v>55</v>
      </c>
    </row>
    <row r="248">
      <c r="A248" s="27" t="n">
        <v>46015</v>
      </c>
      <c r="B248" t="inlineStr">
        <is>
          <t>K-4347</t>
        </is>
      </c>
      <c r="C248" t="inlineStr">
        <is>
          <t>Online</t>
        </is>
      </c>
      <c r="D248" t="inlineStr">
        <is>
          <t>Business print</t>
        </is>
      </c>
      <c r="E248" s="20" t="n">
        <v>518</v>
      </c>
      <c r="F248" s="20" t="n">
        <v>209</v>
      </c>
    </row>
    <row r="249">
      <c r="A249" s="27" t="n">
        <v>46015</v>
      </c>
      <c r="B249" t="inlineStr">
        <is>
          <t>K-4348</t>
        </is>
      </c>
      <c r="C249" t="inlineStr">
        <is>
          <t>Online</t>
        </is>
      </c>
      <c r="D249" t="inlineStr">
        <is>
          <t>Apparel</t>
        </is>
      </c>
      <c r="E249" s="20" t="n">
        <v>113</v>
      </c>
      <c r="F249" s="20" t="n">
        <v>64</v>
      </c>
    </row>
    <row r="250">
      <c r="A250" s="27" t="n">
        <v>46015</v>
      </c>
      <c r="B250" t="inlineStr">
        <is>
          <t>K-4349</t>
        </is>
      </c>
      <c r="C250" t="inlineStr">
        <is>
          <t>Trade accounts</t>
        </is>
      </c>
      <c r="D250" t="inlineStr">
        <is>
          <t>Business print</t>
        </is>
      </c>
      <c r="E250" s="20" t="n">
        <v>844</v>
      </c>
      <c r="F250" s="20" t="n">
        <v>383</v>
      </c>
    </row>
    <row r="251">
      <c r="A251" s="27" t="n">
        <v>46015</v>
      </c>
      <c r="B251" t="inlineStr">
        <is>
          <t>K-4350</t>
        </is>
      </c>
      <c r="C251" t="inlineStr">
        <is>
          <t>Walk-in</t>
        </is>
      </c>
      <c r="D251" t="inlineStr">
        <is>
          <t>Business print</t>
        </is>
      </c>
      <c r="E251" s="20" t="n">
        <v>89</v>
      </c>
      <c r="F251" s="20" t="n">
        <v>36</v>
      </c>
    </row>
    <row r="252">
      <c r="A252" s="27" t="n">
        <v>46016</v>
      </c>
      <c r="B252" t="inlineStr">
        <is>
          <t>K-4351</t>
        </is>
      </c>
      <c r="C252" t="inlineStr">
        <is>
          <t>Online</t>
        </is>
      </c>
      <c r="D252" t="inlineStr">
        <is>
          <t>Signage &amp; banners</t>
        </is>
      </c>
      <c r="E252" s="20" t="n">
        <v>536</v>
      </c>
      <c r="F252" s="20" t="n">
        <v>294</v>
      </c>
    </row>
    <row r="253">
      <c r="A253" s="27" t="n">
        <v>46016</v>
      </c>
      <c r="B253" t="inlineStr">
        <is>
          <t>K-4352</t>
        </is>
      </c>
      <c r="C253" t="inlineStr">
        <is>
          <t>Online</t>
        </is>
      </c>
      <c r="D253" t="inlineStr">
        <is>
          <t>Apparel</t>
        </is>
      </c>
      <c r="E253" s="20" t="n">
        <v>77</v>
      </c>
      <c r="F253" s="20" t="n">
        <v>43</v>
      </c>
    </row>
    <row r="254">
      <c r="A254" s="27" t="n">
        <v>46016</v>
      </c>
      <c r="B254" t="inlineStr">
        <is>
          <t>K-4353</t>
        </is>
      </c>
      <c r="C254" t="inlineStr">
        <is>
          <t>Walk-in</t>
        </is>
      </c>
      <c r="D254" t="inlineStr">
        <is>
          <t>Business print</t>
        </is>
      </c>
      <c r="E254" s="20" t="n">
        <v>65</v>
      </c>
      <c r="F254" s="20" t="n">
        <v>31</v>
      </c>
    </row>
    <row r="255">
      <c r="A255" s="27" t="n">
        <v>46016</v>
      </c>
      <c r="B255" t="inlineStr">
        <is>
          <t>K-4354</t>
        </is>
      </c>
      <c r="C255" t="inlineStr">
        <is>
          <t>Walk-in</t>
        </is>
      </c>
      <c r="D255" t="inlineStr">
        <is>
          <t>Business print</t>
        </is>
      </c>
      <c r="E255" s="20" t="n">
        <v>305</v>
      </c>
      <c r="F255" s="20" t="n">
        <v>141</v>
      </c>
    </row>
    <row r="256">
      <c r="A256" s="27" t="n">
        <v>46016</v>
      </c>
      <c r="B256" t="inlineStr">
        <is>
          <t>K-4355</t>
        </is>
      </c>
      <c r="C256" t="inlineStr">
        <is>
          <t>Walk-in</t>
        </is>
      </c>
      <c r="D256" t="inlineStr">
        <is>
          <t>Large format</t>
        </is>
      </c>
      <c r="E256" s="20" t="n">
        <v>249</v>
      </c>
      <c r="F256" s="20" t="n">
        <v>111</v>
      </c>
    </row>
    <row r="257">
      <c r="A257" s="27" t="n">
        <v>46016</v>
      </c>
      <c r="B257" t="inlineStr">
        <is>
          <t>K-4356</t>
        </is>
      </c>
      <c r="C257" t="inlineStr">
        <is>
          <t>Walk-in</t>
        </is>
      </c>
      <c r="D257" t="inlineStr">
        <is>
          <t>Business print</t>
        </is>
      </c>
      <c r="E257" s="20" t="n">
        <v>95</v>
      </c>
      <c r="F257" s="20" t="n">
        <v>43</v>
      </c>
    </row>
    <row r="258">
      <c r="A258" s="27" t="n">
        <v>46017</v>
      </c>
      <c r="B258" t="inlineStr">
        <is>
          <t>K-4357</t>
        </is>
      </c>
      <c r="C258" t="inlineStr">
        <is>
          <t>Online</t>
        </is>
      </c>
      <c r="D258" t="inlineStr">
        <is>
          <t>Large format</t>
        </is>
      </c>
      <c r="E258" s="20" t="n">
        <v>285</v>
      </c>
      <c r="F258" s="20" t="n">
        <v>145</v>
      </c>
    </row>
    <row r="259">
      <c r="A259" s="27" t="n">
        <v>46017</v>
      </c>
      <c r="B259" t="inlineStr">
        <is>
          <t>K-4358</t>
        </is>
      </c>
      <c r="C259" t="inlineStr">
        <is>
          <t>Online</t>
        </is>
      </c>
      <c r="D259" t="inlineStr">
        <is>
          <t>Signage &amp; banners</t>
        </is>
      </c>
      <c r="E259" s="20" t="n">
        <v>593</v>
      </c>
      <c r="F259" s="20" t="n">
        <v>298</v>
      </c>
    </row>
    <row r="260">
      <c r="A260" s="27" t="n">
        <v>46017</v>
      </c>
      <c r="B260" t="inlineStr">
        <is>
          <t>K-4359</t>
        </is>
      </c>
      <c r="C260" t="inlineStr">
        <is>
          <t>Trade accounts</t>
        </is>
      </c>
      <c r="D260" t="inlineStr">
        <is>
          <t>Large format</t>
        </is>
      </c>
      <c r="E260" s="20" t="n">
        <v>654</v>
      </c>
      <c r="F260" s="20" t="n">
        <v>327</v>
      </c>
    </row>
    <row r="261">
      <c r="A261" s="27" t="n">
        <v>46017</v>
      </c>
      <c r="B261" t="inlineStr">
        <is>
          <t>K-4360</t>
        </is>
      </c>
      <c r="C261" t="inlineStr">
        <is>
          <t>Walk-in</t>
        </is>
      </c>
      <c r="D261" t="inlineStr">
        <is>
          <t>Large format</t>
        </is>
      </c>
      <c r="E261" s="20" t="n">
        <v>77</v>
      </c>
      <c r="F261" s="20" t="n">
        <v>35</v>
      </c>
    </row>
    <row r="262">
      <c r="A262" s="27" t="n">
        <v>46018</v>
      </c>
      <c r="B262" t="inlineStr">
        <is>
          <t>K-4361</t>
        </is>
      </c>
      <c r="C262" t="inlineStr">
        <is>
          <t>Online</t>
        </is>
      </c>
      <c r="D262" t="inlineStr">
        <is>
          <t>Large format</t>
        </is>
      </c>
      <c r="E262" s="20" t="n">
        <v>550</v>
      </c>
      <c r="F262" s="20" t="n">
        <v>248</v>
      </c>
    </row>
    <row r="263">
      <c r="A263" s="27" t="n">
        <v>46019</v>
      </c>
      <c r="B263" t="inlineStr">
        <is>
          <t>K-4362</t>
        </is>
      </c>
      <c r="C263" t="inlineStr">
        <is>
          <t>Online</t>
        </is>
      </c>
      <c r="D263" t="inlineStr">
        <is>
          <t>Apparel</t>
        </is>
      </c>
      <c r="E263" s="20" t="n">
        <v>402</v>
      </c>
      <c r="F263" s="20" t="n">
        <v>238</v>
      </c>
    </row>
    <row r="264">
      <c r="A264" s="27" t="n">
        <v>46019</v>
      </c>
      <c r="B264" t="inlineStr">
        <is>
          <t>K-4363</t>
        </is>
      </c>
      <c r="C264" t="inlineStr">
        <is>
          <t>Online</t>
        </is>
      </c>
      <c r="D264" t="inlineStr">
        <is>
          <t>Apparel</t>
        </is>
      </c>
      <c r="E264" s="20" t="n">
        <v>563</v>
      </c>
      <c r="F264" s="20" t="n">
        <v>342</v>
      </c>
    </row>
    <row r="265">
      <c r="A265" s="27" t="n">
        <v>46019</v>
      </c>
      <c r="B265" t="inlineStr">
        <is>
          <t>K-4364</t>
        </is>
      </c>
      <c r="C265" t="inlineStr">
        <is>
          <t>Walk-in</t>
        </is>
      </c>
      <c r="D265" t="inlineStr">
        <is>
          <t>Large format</t>
        </is>
      </c>
      <c r="E265" s="20" t="n">
        <v>79</v>
      </c>
      <c r="F265" s="20" t="n">
        <v>40</v>
      </c>
    </row>
    <row r="266">
      <c r="A266" s="27" t="n">
        <v>46019</v>
      </c>
      <c r="B266" t="inlineStr">
        <is>
          <t>K-4365</t>
        </is>
      </c>
      <c r="C266" t="inlineStr">
        <is>
          <t>Walk-in</t>
        </is>
      </c>
      <c r="D266" t="inlineStr">
        <is>
          <t>Signage &amp; banners</t>
        </is>
      </c>
      <c r="E266" s="20" t="n">
        <v>93</v>
      </c>
      <c r="F266" s="20" t="n">
        <v>46</v>
      </c>
    </row>
    <row r="267">
      <c r="A267" s="27" t="n">
        <v>46019</v>
      </c>
      <c r="B267" t="inlineStr">
        <is>
          <t>K-4366</t>
        </is>
      </c>
      <c r="C267" t="inlineStr">
        <is>
          <t>Walk-in</t>
        </is>
      </c>
      <c r="D267" t="inlineStr">
        <is>
          <t>Apparel</t>
        </is>
      </c>
      <c r="E267" s="20" t="n">
        <v>98</v>
      </c>
      <c r="F267" s="20" t="n">
        <v>55</v>
      </c>
    </row>
    <row r="268">
      <c r="A268" s="27" t="n">
        <v>46019</v>
      </c>
      <c r="B268" t="inlineStr">
        <is>
          <t>K-4367</t>
        </is>
      </c>
      <c r="C268" t="inlineStr">
        <is>
          <t>Walk-in</t>
        </is>
      </c>
      <c r="D268" t="inlineStr">
        <is>
          <t>Apparel</t>
        </is>
      </c>
      <c r="E268" s="20" t="n">
        <v>61</v>
      </c>
      <c r="F268" s="20" t="n">
        <v>37</v>
      </c>
    </row>
    <row r="269">
      <c r="A269" s="27" t="n">
        <v>46020</v>
      </c>
      <c r="B269" t="inlineStr">
        <is>
          <t>K-4368</t>
        </is>
      </c>
      <c r="C269" t="inlineStr">
        <is>
          <t>Online</t>
        </is>
      </c>
      <c r="D269" t="inlineStr">
        <is>
          <t>Large format</t>
        </is>
      </c>
      <c r="E269" s="20" t="n">
        <v>322</v>
      </c>
      <c r="F269" s="20" t="n">
        <v>156</v>
      </c>
    </row>
    <row r="270">
      <c r="A270" s="27" t="n">
        <v>46020</v>
      </c>
      <c r="B270" t="inlineStr">
        <is>
          <t>K-4369</t>
        </is>
      </c>
      <c r="C270" t="inlineStr">
        <is>
          <t>Online</t>
        </is>
      </c>
      <c r="D270" t="inlineStr">
        <is>
          <t>Signage &amp; banners</t>
        </is>
      </c>
      <c r="E270" s="20" t="n">
        <v>407</v>
      </c>
      <c r="F270" s="20" t="n">
        <v>219</v>
      </c>
    </row>
    <row r="271">
      <c r="A271" s="27" t="n">
        <v>46020</v>
      </c>
      <c r="B271" t="inlineStr">
        <is>
          <t>K-4370</t>
        </is>
      </c>
      <c r="C271" t="inlineStr">
        <is>
          <t>Trade accounts</t>
        </is>
      </c>
      <c r="D271" t="inlineStr">
        <is>
          <t>Business print</t>
        </is>
      </c>
      <c r="E271" s="20" t="n">
        <v>581</v>
      </c>
      <c r="F271" s="20" t="n">
        <v>234</v>
      </c>
    </row>
    <row r="272">
      <c r="A272" s="27" t="n">
        <v>46020</v>
      </c>
      <c r="B272" t="inlineStr">
        <is>
          <t>K-4371</t>
        </is>
      </c>
      <c r="C272" t="inlineStr">
        <is>
          <t>Trade accounts</t>
        </is>
      </c>
      <c r="D272" t="inlineStr">
        <is>
          <t>Signage &amp; banners</t>
        </is>
      </c>
      <c r="E272" s="20" t="n">
        <v>1339</v>
      </c>
      <c r="F272" s="20" t="n">
        <v>689</v>
      </c>
    </row>
    <row r="273">
      <c r="A273" s="27" t="n">
        <v>46020</v>
      </c>
      <c r="B273" t="inlineStr">
        <is>
          <t>K-4372</t>
        </is>
      </c>
      <c r="C273" t="inlineStr">
        <is>
          <t>Walk-in</t>
        </is>
      </c>
      <c r="D273" t="inlineStr">
        <is>
          <t>Business print</t>
        </is>
      </c>
      <c r="E273" s="20" t="n">
        <v>304</v>
      </c>
      <c r="F273" s="20" t="n">
        <v>136</v>
      </c>
    </row>
    <row r="274">
      <c r="A274" s="27" t="n">
        <v>46020</v>
      </c>
      <c r="B274" t="inlineStr">
        <is>
          <t>K-4373</t>
        </is>
      </c>
      <c r="C274" t="inlineStr">
        <is>
          <t>Walk-in</t>
        </is>
      </c>
      <c r="D274" t="inlineStr">
        <is>
          <t>Signage &amp; banners</t>
        </is>
      </c>
      <c r="E274" s="20" t="n">
        <v>72</v>
      </c>
      <c r="F274" s="20" t="n">
        <v>37</v>
      </c>
    </row>
    <row r="275">
      <c r="A275" s="27" t="n">
        <v>46021</v>
      </c>
      <c r="B275" t="inlineStr">
        <is>
          <t>K-4374</t>
        </is>
      </c>
      <c r="C275" t="inlineStr">
        <is>
          <t>Trade accounts</t>
        </is>
      </c>
      <c r="D275" t="inlineStr">
        <is>
          <t>Business print</t>
        </is>
      </c>
      <c r="E275" s="20" t="n">
        <v>382</v>
      </c>
      <c r="F275" s="20" t="n">
        <v>172</v>
      </c>
    </row>
    <row r="276">
      <c r="A276" s="27" t="n">
        <v>46021</v>
      </c>
      <c r="B276" t="inlineStr">
        <is>
          <t>K-4375</t>
        </is>
      </c>
      <c r="C276" t="inlineStr">
        <is>
          <t>Trade accounts</t>
        </is>
      </c>
      <c r="D276" t="inlineStr">
        <is>
          <t>Signage &amp; banners</t>
        </is>
      </c>
      <c r="E276" s="20" t="n">
        <v>1071</v>
      </c>
      <c r="F276" s="20" t="n">
        <v>516</v>
      </c>
    </row>
    <row r="277">
      <c r="A277" s="27" t="n">
        <v>46021</v>
      </c>
      <c r="B277" t="inlineStr">
        <is>
          <t>K-4376</t>
        </is>
      </c>
      <c r="C277" t="inlineStr">
        <is>
          <t>Walk-in</t>
        </is>
      </c>
      <c r="D277" t="inlineStr">
        <is>
          <t>Large format</t>
        </is>
      </c>
      <c r="E277" s="20" t="n">
        <v>258</v>
      </c>
      <c r="F277" s="20" t="n">
        <v>131</v>
      </c>
    </row>
    <row r="278">
      <c r="A278" s="27" t="n">
        <v>46022</v>
      </c>
      <c r="B278" t="inlineStr">
        <is>
          <t>K-4377</t>
        </is>
      </c>
      <c r="C278" t="inlineStr">
        <is>
          <t>Online</t>
        </is>
      </c>
      <c r="D278" t="inlineStr">
        <is>
          <t>Business print</t>
        </is>
      </c>
      <c r="E278" s="20" t="n">
        <v>137</v>
      </c>
      <c r="F278" s="20" t="n">
        <v>55</v>
      </c>
    </row>
    <row r="279">
      <c r="A279" s="27" t="n">
        <v>46022</v>
      </c>
      <c r="B279" t="inlineStr">
        <is>
          <t>K-4378</t>
        </is>
      </c>
      <c r="C279" t="inlineStr">
        <is>
          <t>Walk-in</t>
        </is>
      </c>
      <c r="D279" t="inlineStr">
        <is>
          <t>Business print</t>
        </is>
      </c>
      <c r="E279" s="20" t="n">
        <v>177</v>
      </c>
      <c r="F279" s="20" t="n">
        <v>77</v>
      </c>
    </row>
    <row r="280">
      <c r="A280" s="27" t="n">
        <v>46022</v>
      </c>
      <c r="B280" t="inlineStr">
        <is>
          <t>K-4379</t>
        </is>
      </c>
      <c r="C280" t="inlineStr">
        <is>
          <t>Walk-in</t>
        </is>
      </c>
      <c r="D280" t="inlineStr">
        <is>
          <t>Signage &amp; banners</t>
        </is>
      </c>
      <c r="E280" s="20" t="n">
        <v>148</v>
      </c>
      <c r="F280" s="20" t="n">
        <v>78</v>
      </c>
    </row>
    <row r="281">
      <c r="A281" s="27" t="n">
        <v>46023</v>
      </c>
      <c r="B281" t="inlineStr">
        <is>
          <t>K-4380</t>
        </is>
      </c>
      <c r="C281" t="inlineStr">
        <is>
          <t>Online</t>
        </is>
      </c>
      <c r="D281" t="inlineStr">
        <is>
          <t>Business print</t>
        </is>
      </c>
      <c r="E281" s="20" t="n">
        <v>647</v>
      </c>
      <c r="F281" s="20" t="n">
        <v>278</v>
      </c>
    </row>
    <row r="282">
      <c r="A282" s="27" t="n">
        <v>46023</v>
      </c>
      <c r="B282" t="inlineStr">
        <is>
          <t>K-4381</t>
        </is>
      </c>
      <c r="C282" t="inlineStr">
        <is>
          <t>Online</t>
        </is>
      </c>
      <c r="D282" t="inlineStr">
        <is>
          <t>Signage &amp; banners</t>
        </is>
      </c>
      <c r="E282" s="20" t="n">
        <v>423</v>
      </c>
      <c r="F282" s="20" t="n">
        <v>234</v>
      </c>
    </row>
    <row r="283">
      <c r="A283" s="27" t="n">
        <v>46024</v>
      </c>
      <c r="B283" t="inlineStr">
        <is>
          <t>K-4382</t>
        </is>
      </c>
      <c r="C283" t="inlineStr">
        <is>
          <t>Trade accounts</t>
        </is>
      </c>
      <c r="D283" t="inlineStr">
        <is>
          <t>Business print</t>
        </is>
      </c>
      <c r="E283" s="20" t="n">
        <v>1029</v>
      </c>
      <c r="F283" s="20" t="n">
        <v>476</v>
      </c>
    </row>
    <row r="284">
      <c r="A284" s="27" t="n">
        <v>46024</v>
      </c>
      <c r="B284" t="inlineStr">
        <is>
          <t>K-4383</t>
        </is>
      </c>
      <c r="C284" t="inlineStr">
        <is>
          <t>Walk-in</t>
        </is>
      </c>
      <c r="D284" t="inlineStr">
        <is>
          <t>Business print</t>
        </is>
      </c>
      <c r="E284" s="20" t="n">
        <v>209</v>
      </c>
      <c r="F284" s="20" t="n">
        <v>98</v>
      </c>
    </row>
    <row r="285">
      <c r="A285" s="27" t="n">
        <v>46025</v>
      </c>
      <c r="B285" t="inlineStr">
        <is>
          <t>K-4384</t>
        </is>
      </c>
      <c r="C285" t="inlineStr">
        <is>
          <t>Trade accounts</t>
        </is>
      </c>
      <c r="D285" t="inlineStr">
        <is>
          <t>Large format</t>
        </is>
      </c>
      <c r="E285" s="20" t="n">
        <v>1023</v>
      </c>
      <c r="F285" s="20" t="n">
        <v>452</v>
      </c>
    </row>
    <row r="286">
      <c r="A286" s="27" t="n">
        <v>46025</v>
      </c>
      <c r="B286" t="inlineStr">
        <is>
          <t>K-4385</t>
        </is>
      </c>
      <c r="C286" t="inlineStr">
        <is>
          <t>Trade accounts</t>
        </is>
      </c>
      <c r="D286" t="inlineStr">
        <is>
          <t>Business print</t>
        </is>
      </c>
      <c r="E286" s="20" t="n">
        <v>1476</v>
      </c>
      <c r="F286" s="20" t="n">
        <v>702</v>
      </c>
    </row>
    <row r="287">
      <c r="A287" s="27" t="n">
        <v>46027</v>
      </c>
      <c r="B287" t="inlineStr">
        <is>
          <t>K-4386</t>
        </is>
      </c>
      <c r="C287" t="inlineStr">
        <is>
          <t>Walk-in</t>
        </is>
      </c>
      <c r="D287" t="inlineStr">
        <is>
          <t>Apparel</t>
        </is>
      </c>
      <c r="E287" s="20" t="n">
        <v>94</v>
      </c>
      <c r="F287" s="20" t="n">
        <v>58</v>
      </c>
    </row>
    <row r="288">
      <c r="A288" s="27" t="n">
        <v>46027</v>
      </c>
      <c r="B288" t="inlineStr">
        <is>
          <t>K-4387</t>
        </is>
      </c>
      <c r="C288" t="inlineStr">
        <is>
          <t>Walk-in</t>
        </is>
      </c>
      <c r="D288" t="inlineStr">
        <is>
          <t>Business print</t>
        </is>
      </c>
      <c r="E288" s="20" t="n">
        <v>240</v>
      </c>
      <c r="F288" s="20" t="n">
        <v>102</v>
      </c>
    </row>
    <row r="289">
      <c r="A289" s="27" t="n">
        <v>46027</v>
      </c>
      <c r="B289" t="inlineStr">
        <is>
          <t>K-4388</t>
        </is>
      </c>
      <c r="C289" t="inlineStr">
        <is>
          <t>Walk-in</t>
        </is>
      </c>
      <c r="D289" t="inlineStr">
        <is>
          <t>Business print</t>
        </is>
      </c>
      <c r="E289" s="20" t="n">
        <v>272</v>
      </c>
      <c r="F289" s="20" t="n">
        <v>124</v>
      </c>
    </row>
    <row r="290">
      <c r="A290" s="27" t="n">
        <v>46028</v>
      </c>
      <c r="B290" t="inlineStr">
        <is>
          <t>K-4389</t>
        </is>
      </c>
      <c r="C290" t="inlineStr">
        <is>
          <t>Online</t>
        </is>
      </c>
      <c r="D290" t="inlineStr">
        <is>
          <t>Signage &amp; banners</t>
        </is>
      </c>
      <c r="E290" s="20" t="n">
        <v>363</v>
      </c>
      <c r="F290" s="20" t="n">
        <v>196</v>
      </c>
    </row>
    <row r="291">
      <c r="A291" s="27" t="n">
        <v>46029</v>
      </c>
      <c r="B291" t="inlineStr">
        <is>
          <t>K-4390</t>
        </is>
      </c>
      <c r="C291" t="inlineStr">
        <is>
          <t>Online</t>
        </is>
      </c>
      <c r="D291" t="inlineStr">
        <is>
          <t>Signage &amp; banners</t>
        </is>
      </c>
      <c r="E291" s="20" t="n">
        <v>233</v>
      </c>
      <c r="F291" s="20" t="n">
        <v>113</v>
      </c>
    </row>
    <row r="292">
      <c r="A292" s="27" t="n">
        <v>46029</v>
      </c>
      <c r="B292" t="inlineStr">
        <is>
          <t>K-4391</t>
        </is>
      </c>
      <c r="C292" t="inlineStr">
        <is>
          <t>Walk-in</t>
        </is>
      </c>
      <c r="D292" t="inlineStr">
        <is>
          <t>Business print</t>
        </is>
      </c>
      <c r="E292" s="20" t="n">
        <v>142</v>
      </c>
      <c r="F292" s="20" t="n">
        <v>59</v>
      </c>
    </row>
    <row r="293">
      <c r="A293" s="27" t="n">
        <v>46030</v>
      </c>
      <c r="B293" t="inlineStr">
        <is>
          <t>K-4392</t>
        </is>
      </c>
      <c r="C293" t="inlineStr">
        <is>
          <t>Trade accounts</t>
        </is>
      </c>
      <c r="D293" t="inlineStr">
        <is>
          <t>Business print</t>
        </is>
      </c>
      <c r="E293" s="20" t="n">
        <v>825</v>
      </c>
      <c r="F293" s="20" t="n">
        <v>392</v>
      </c>
    </row>
    <row r="294">
      <c r="A294" s="27" t="n">
        <v>46030</v>
      </c>
      <c r="B294" t="inlineStr">
        <is>
          <t>K-4393</t>
        </is>
      </c>
      <c r="C294" t="inlineStr">
        <is>
          <t>Walk-in</t>
        </is>
      </c>
      <c r="D294" t="inlineStr">
        <is>
          <t>Apparel</t>
        </is>
      </c>
      <c r="E294" s="20" t="n">
        <v>107</v>
      </c>
      <c r="F294" s="20" t="n">
        <v>59</v>
      </c>
    </row>
    <row r="295">
      <c r="A295" s="27" t="n">
        <v>46030</v>
      </c>
      <c r="B295" t="inlineStr">
        <is>
          <t>K-4394</t>
        </is>
      </c>
      <c r="C295" t="inlineStr">
        <is>
          <t>Walk-in</t>
        </is>
      </c>
      <c r="D295" t="inlineStr">
        <is>
          <t>Business print</t>
        </is>
      </c>
      <c r="E295" s="20" t="n">
        <v>316</v>
      </c>
      <c r="F295" s="20" t="n">
        <v>146</v>
      </c>
    </row>
    <row r="296">
      <c r="A296" s="27" t="n">
        <v>46032</v>
      </c>
      <c r="B296" t="inlineStr">
        <is>
          <t>K-4395</t>
        </is>
      </c>
      <c r="C296" t="inlineStr">
        <is>
          <t>Online</t>
        </is>
      </c>
      <c r="D296" t="inlineStr">
        <is>
          <t>Apparel</t>
        </is>
      </c>
      <c r="E296" s="20" t="n">
        <v>384</v>
      </c>
      <c r="F296" s="20" t="n">
        <v>216</v>
      </c>
    </row>
    <row r="297">
      <c r="A297" s="27" t="n">
        <v>46033</v>
      </c>
      <c r="B297" t="inlineStr">
        <is>
          <t>K-4396</t>
        </is>
      </c>
      <c r="C297" t="inlineStr">
        <is>
          <t>Online</t>
        </is>
      </c>
      <c r="D297" t="inlineStr">
        <is>
          <t>Apparel</t>
        </is>
      </c>
      <c r="E297" s="20" t="n">
        <v>91</v>
      </c>
      <c r="F297" s="20" t="n">
        <v>54</v>
      </c>
    </row>
    <row r="298">
      <c r="A298" s="27" t="n">
        <v>46033</v>
      </c>
      <c r="B298" t="inlineStr">
        <is>
          <t>K-4397</t>
        </is>
      </c>
      <c r="C298" t="inlineStr">
        <is>
          <t>Trade accounts</t>
        </is>
      </c>
      <c r="D298" t="inlineStr">
        <is>
          <t>Business print</t>
        </is>
      </c>
      <c r="E298" s="20" t="n">
        <v>653</v>
      </c>
      <c r="F298" s="20" t="n">
        <v>267</v>
      </c>
    </row>
    <row r="299">
      <c r="A299" s="27" t="n">
        <v>46033</v>
      </c>
      <c r="B299" t="inlineStr">
        <is>
          <t>K-4398</t>
        </is>
      </c>
      <c r="C299" t="inlineStr">
        <is>
          <t>Walk-in</t>
        </is>
      </c>
      <c r="D299" t="inlineStr">
        <is>
          <t>Business print</t>
        </is>
      </c>
      <c r="E299" s="20" t="n">
        <v>79</v>
      </c>
      <c r="F299" s="20" t="n">
        <v>34</v>
      </c>
    </row>
    <row r="300">
      <c r="A300" s="27" t="n">
        <v>46033</v>
      </c>
      <c r="B300" t="inlineStr">
        <is>
          <t>K-4399</t>
        </is>
      </c>
      <c r="C300" t="inlineStr">
        <is>
          <t>Walk-in</t>
        </is>
      </c>
      <c r="D300" t="inlineStr">
        <is>
          <t>Business print</t>
        </is>
      </c>
      <c r="E300" s="20" t="n">
        <v>231</v>
      </c>
      <c r="F300" s="20" t="n">
        <v>108</v>
      </c>
    </row>
    <row r="301">
      <c r="A301" s="27" t="n">
        <v>46034</v>
      </c>
      <c r="B301" t="inlineStr">
        <is>
          <t>K-4400</t>
        </is>
      </c>
      <c r="C301" t="inlineStr">
        <is>
          <t>Online</t>
        </is>
      </c>
      <c r="D301" t="inlineStr">
        <is>
          <t>Large format</t>
        </is>
      </c>
      <c r="E301" s="20" t="n">
        <v>485</v>
      </c>
      <c r="F301" s="20" t="n">
        <v>210</v>
      </c>
    </row>
    <row r="302">
      <c r="A302" s="27" t="n">
        <v>46034</v>
      </c>
      <c r="B302" t="inlineStr">
        <is>
          <t>K-4401</t>
        </is>
      </c>
      <c r="C302" t="inlineStr">
        <is>
          <t>Online</t>
        </is>
      </c>
      <c r="D302" t="inlineStr">
        <is>
          <t>Business print</t>
        </is>
      </c>
      <c r="E302" s="20" t="n">
        <v>504</v>
      </c>
      <c r="F302" s="20" t="n">
        <v>209</v>
      </c>
    </row>
    <row r="303">
      <c r="A303" s="27" t="n">
        <v>46034</v>
      </c>
      <c r="B303" t="inlineStr">
        <is>
          <t>K-4402</t>
        </is>
      </c>
      <c r="C303" t="inlineStr">
        <is>
          <t>Online</t>
        </is>
      </c>
      <c r="D303" t="inlineStr">
        <is>
          <t>Signage &amp; banners</t>
        </is>
      </c>
      <c r="E303" s="20" t="n">
        <v>461</v>
      </c>
      <c r="F303" s="20" t="n">
        <v>256</v>
      </c>
    </row>
    <row r="304">
      <c r="A304" s="27" t="n">
        <v>46034</v>
      </c>
      <c r="B304" t="inlineStr">
        <is>
          <t>K-4403</t>
        </is>
      </c>
      <c r="C304" t="inlineStr">
        <is>
          <t>Walk-in</t>
        </is>
      </c>
      <c r="D304" t="inlineStr">
        <is>
          <t>Signage &amp; banners</t>
        </is>
      </c>
      <c r="E304" s="20" t="n">
        <v>252</v>
      </c>
      <c r="F304" s="20" t="n">
        <v>124</v>
      </c>
    </row>
    <row r="305">
      <c r="A305" s="27" t="n">
        <v>46035</v>
      </c>
      <c r="B305" t="inlineStr">
        <is>
          <t>K-4404</t>
        </is>
      </c>
      <c r="C305" t="inlineStr">
        <is>
          <t>Online</t>
        </is>
      </c>
      <c r="D305" t="inlineStr">
        <is>
          <t>Signage &amp; banners</t>
        </is>
      </c>
      <c r="E305" s="20" t="n">
        <v>643</v>
      </c>
      <c r="F305" s="20" t="n">
        <v>337</v>
      </c>
    </row>
    <row r="306">
      <c r="A306" s="27" t="n">
        <v>46035</v>
      </c>
      <c r="B306" t="inlineStr">
        <is>
          <t>K-4405</t>
        </is>
      </c>
      <c r="C306" t="inlineStr">
        <is>
          <t>Trade accounts</t>
        </is>
      </c>
      <c r="D306" t="inlineStr">
        <is>
          <t>Large format</t>
        </is>
      </c>
      <c r="E306" s="20" t="n">
        <v>1417</v>
      </c>
      <c r="F306" s="20" t="n">
        <v>656</v>
      </c>
    </row>
    <row r="307">
      <c r="A307" s="27" t="n">
        <v>46035</v>
      </c>
      <c r="B307" t="inlineStr">
        <is>
          <t>K-4406</t>
        </is>
      </c>
      <c r="C307" t="inlineStr">
        <is>
          <t>Trade accounts</t>
        </is>
      </c>
      <c r="D307" t="inlineStr">
        <is>
          <t>Business print</t>
        </is>
      </c>
      <c r="E307" s="20" t="n">
        <v>1361</v>
      </c>
      <c r="F307" s="20" t="n">
        <v>552</v>
      </c>
    </row>
    <row r="308">
      <c r="A308" s="27" t="n">
        <v>46035</v>
      </c>
      <c r="B308" t="inlineStr">
        <is>
          <t>K-4407</t>
        </is>
      </c>
      <c r="C308" t="inlineStr">
        <is>
          <t>Walk-in</t>
        </is>
      </c>
      <c r="D308" t="inlineStr">
        <is>
          <t>Large format</t>
        </is>
      </c>
      <c r="E308" s="20" t="n">
        <v>248</v>
      </c>
      <c r="F308" s="20" t="n">
        <v>124</v>
      </c>
    </row>
    <row r="309">
      <c r="A309" s="27" t="n">
        <v>46036</v>
      </c>
      <c r="B309" t="inlineStr">
        <is>
          <t>K-4408</t>
        </is>
      </c>
      <c r="C309" t="inlineStr">
        <is>
          <t>Online</t>
        </is>
      </c>
      <c r="D309" t="inlineStr">
        <is>
          <t>Business print</t>
        </is>
      </c>
      <c r="E309" s="20" t="n">
        <v>280</v>
      </c>
      <c r="F309" s="20" t="n">
        <v>118</v>
      </c>
    </row>
    <row r="310">
      <c r="A310" s="27" t="n">
        <v>46036</v>
      </c>
      <c r="B310" t="inlineStr">
        <is>
          <t>K-4409</t>
        </is>
      </c>
      <c r="C310" t="inlineStr">
        <is>
          <t>Walk-in</t>
        </is>
      </c>
      <c r="D310" t="inlineStr">
        <is>
          <t>Signage &amp; banners</t>
        </is>
      </c>
      <c r="E310" s="20" t="n">
        <v>212</v>
      </c>
      <c r="F310" s="20" t="n">
        <v>106</v>
      </c>
    </row>
    <row r="311">
      <c r="A311" s="27" t="n">
        <v>46037</v>
      </c>
      <c r="B311" t="inlineStr">
        <is>
          <t>K-4410</t>
        </is>
      </c>
      <c r="C311" t="inlineStr">
        <is>
          <t>Online</t>
        </is>
      </c>
      <c r="D311" t="inlineStr">
        <is>
          <t>Apparel</t>
        </is>
      </c>
      <c r="E311" s="20" t="n">
        <v>277</v>
      </c>
      <c r="F311" s="20" t="n">
        <v>171</v>
      </c>
    </row>
    <row r="312">
      <c r="A312" s="27" t="n">
        <v>46037</v>
      </c>
      <c r="B312" t="inlineStr">
        <is>
          <t>K-4411</t>
        </is>
      </c>
      <c r="C312" t="inlineStr">
        <is>
          <t>Online</t>
        </is>
      </c>
      <c r="D312" t="inlineStr">
        <is>
          <t>Business print</t>
        </is>
      </c>
      <c r="E312" s="20" t="n">
        <v>109</v>
      </c>
      <c r="F312" s="20" t="n">
        <v>45</v>
      </c>
    </row>
    <row r="313">
      <c r="A313" s="27" t="n">
        <v>46037</v>
      </c>
      <c r="B313" t="inlineStr">
        <is>
          <t>K-4412</t>
        </is>
      </c>
      <c r="C313" t="inlineStr">
        <is>
          <t>Online</t>
        </is>
      </c>
      <c r="D313" t="inlineStr">
        <is>
          <t>Apparel</t>
        </is>
      </c>
      <c r="E313" s="20" t="n">
        <v>163</v>
      </c>
      <c r="F313" s="20" t="n">
        <v>98</v>
      </c>
    </row>
    <row r="314">
      <c r="A314" s="27" t="n">
        <v>46038</v>
      </c>
      <c r="B314" t="inlineStr">
        <is>
          <t>K-4413</t>
        </is>
      </c>
      <c r="C314" t="inlineStr">
        <is>
          <t>Online</t>
        </is>
      </c>
      <c r="D314" t="inlineStr">
        <is>
          <t>Business print</t>
        </is>
      </c>
      <c r="E314" s="20" t="n">
        <v>127</v>
      </c>
      <c r="F314" s="20" t="n">
        <v>58</v>
      </c>
    </row>
    <row r="315">
      <c r="A315" s="27" t="n">
        <v>46038</v>
      </c>
      <c r="B315" t="inlineStr">
        <is>
          <t>K-4414</t>
        </is>
      </c>
      <c r="C315" t="inlineStr">
        <is>
          <t>Walk-in</t>
        </is>
      </c>
      <c r="D315" t="inlineStr">
        <is>
          <t>Large format</t>
        </is>
      </c>
      <c r="E315" s="20" t="n">
        <v>120</v>
      </c>
      <c r="F315" s="20" t="n">
        <v>60</v>
      </c>
    </row>
    <row r="316">
      <c r="A316" s="27" t="n">
        <v>46039</v>
      </c>
      <c r="B316" t="inlineStr">
        <is>
          <t>K-4415</t>
        </is>
      </c>
      <c r="C316" t="inlineStr">
        <is>
          <t>Online</t>
        </is>
      </c>
      <c r="D316" t="inlineStr">
        <is>
          <t>Business print</t>
        </is>
      </c>
      <c r="E316" s="20" t="n">
        <v>477</v>
      </c>
      <c r="F316" s="20" t="n">
        <v>229</v>
      </c>
    </row>
    <row r="317">
      <c r="A317" s="27" t="n">
        <v>46039</v>
      </c>
      <c r="B317" t="inlineStr">
        <is>
          <t>K-4416</t>
        </is>
      </c>
      <c r="C317" t="inlineStr">
        <is>
          <t>Walk-in</t>
        </is>
      </c>
      <c r="D317" t="inlineStr">
        <is>
          <t>Large format</t>
        </is>
      </c>
      <c r="E317" s="20" t="n">
        <v>136</v>
      </c>
      <c r="F317" s="20" t="n">
        <v>66</v>
      </c>
    </row>
    <row r="318">
      <c r="A318" s="27" t="n">
        <v>46039</v>
      </c>
      <c r="B318" t="inlineStr">
        <is>
          <t>K-4417</t>
        </is>
      </c>
      <c r="C318" t="inlineStr">
        <is>
          <t>Walk-in</t>
        </is>
      </c>
      <c r="D318" t="inlineStr">
        <is>
          <t>Apparel</t>
        </is>
      </c>
      <c r="E318" s="20" t="n">
        <v>194</v>
      </c>
      <c r="F318" s="20" t="n">
        <v>116</v>
      </c>
    </row>
    <row r="319">
      <c r="A319" s="27" t="n">
        <v>46040</v>
      </c>
      <c r="B319" t="inlineStr">
        <is>
          <t>K-4418</t>
        </is>
      </c>
      <c r="C319" t="inlineStr">
        <is>
          <t>Online</t>
        </is>
      </c>
      <c r="D319" t="inlineStr">
        <is>
          <t>Business print</t>
        </is>
      </c>
      <c r="E319" s="20" t="n">
        <v>478</v>
      </c>
      <c r="F319" s="20" t="n">
        <v>194</v>
      </c>
    </row>
    <row r="320">
      <c r="A320" s="27" t="n">
        <v>46042</v>
      </c>
      <c r="B320" t="inlineStr">
        <is>
          <t>K-4419</t>
        </is>
      </c>
      <c r="C320" t="inlineStr">
        <is>
          <t>Online</t>
        </is>
      </c>
      <c r="D320" t="inlineStr">
        <is>
          <t>Signage &amp; banners</t>
        </is>
      </c>
      <c r="E320" s="20" t="n">
        <v>451</v>
      </c>
      <c r="F320" s="20" t="n">
        <v>248</v>
      </c>
    </row>
    <row r="321">
      <c r="A321" s="27" t="n">
        <v>46042</v>
      </c>
      <c r="B321" t="inlineStr">
        <is>
          <t>K-4420</t>
        </is>
      </c>
      <c r="C321" t="inlineStr">
        <is>
          <t>Online</t>
        </is>
      </c>
      <c r="D321" t="inlineStr">
        <is>
          <t>Apparel</t>
        </is>
      </c>
      <c r="E321" s="20" t="n">
        <v>489</v>
      </c>
      <c r="F321" s="20" t="n">
        <v>267</v>
      </c>
    </row>
    <row r="322">
      <c r="A322" s="27" t="n">
        <v>46042</v>
      </c>
      <c r="B322" t="inlineStr">
        <is>
          <t>K-4421</t>
        </is>
      </c>
      <c r="C322" t="inlineStr">
        <is>
          <t>Walk-in</t>
        </is>
      </c>
      <c r="D322" t="inlineStr">
        <is>
          <t>Signage &amp; banners</t>
        </is>
      </c>
      <c r="E322" s="20" t="n">
        <v>244</v>
      </c>
      <c r="F322" s="20" t="n">
        <v>135</v>
      </c>
    </row>
    <row r="323">
      <c r="A323" s="27" t="n">
        <v>46043</v>
      </c>
      <c r="B323" t="inlineStr">
        <is>
          <t>K-4422</t>
        </is>
      </c>
      <c r="C323" t="inlineStr">
        <is>
          <t>Walk-in</t>
        </is>
      </c>
      <c r="D323" t="inlineStr">
        <is>
          <t>Apparel</t>
        </is>
      </c>
      <c r="E323" s="20" t="n">
        <v>137</v>
      </c>
      <c r="F323" s="20" t="n">
        <v>82</v>
      </c>
    </row>
    <row r="324">
      <c r="A324" s="27" t="n">
        <v>46044</v>
      </c>
      <c r="B324" t="inlineStr">
        <is>
          <t>K-4423</t>
        </is>
      </c>
      <c r="C324" t="inlineStr">
        <is>
          <t>Trade accounts</t>
        </is>
      </c>
      <c r="D324" t="inlineStr">
        <is>
          <t>Large format</t>
        </is>
      </c>
      <c r="E324" s="20" t="n">
        <v>1395</v>
      </c>
      <c r="F324" s="20" t="n">
        <v>610</v>
      </c>
    </row>
    <row r="325">
      <c r="A325" s="27" t="n">
        <v>46045</v>
      </c>
      <c r="B325" t="inlineStr">
        <is>
          <t>K-4424</t>
        </is>
      </c>
      <c r="C325" t="inlineStr">
        <is>
          <t>Online</t>
        </is>
      </c>
      <c r="D325" t="inlineStr">
        <is>
          <t>Business print</t>
        </is>
      </c>
      <c r="E325" s="20" t="n">
        <v>266</v>
      </c>
      <c r="F325" s="20" t="n">
        <v>127</v>
      </c>
    </row>
    <row r="326">
      <c r="A326" s="27" t="n">
        <v>46045</v>
      </c>
      <c r="B326" t="inlineStr">
        <is>
          <t>K-4425</t>
        </is>
      </c>
      <c r="C326" t="inlineStr">
        <is>
          <t>Online</t>
        </is>
      </c>
      <c r="D326" t="inlineStr">
        <is>
          <t>Signage &amp; banners</t>
        </is>
      </c>
      <c r="E326" s="20" t="n">
        <v>433</v>
      </c>
      <c r="F326" s="20" t="n">
        <v>228</v>
      </c>
    </row>
    <row r="327">
      <c r="A327" s="27" t="n">
        <v>46045</v>
      </c>
      <c r="B327" t="inlineStr">
        <is>
          <t>K-4426</t>
        </is>
      </c>
      <c r="C327" t="inlineStr">
        <is>
          <t>Online</t>
        </is>
      </c>
      <c r="D327" t="inlineStr">
        <is>
          <t>Business print</t>
        </is>
      </c>
      <c r="E327" s="20" t="n">
        <v>416</v>
      </c>
      <c r="F327" s="20" t="n">
        <v>181</v>
      </c>
    </row>
    <row r="328">
      <c r="A328" s="27" t="n">
        <v>46045</v>
      </c>
      <c r="B328" t="inlineStr">
        <is>
          <t>K-4427</t>
        </is>
      </c>
      <c r="C328" t="inlineStr">
        <is>
          <t>Online</t>
        </is>
      </c>
      <c r="D328" t="inlineStr">
        <is>
          <t>Large format</t>
        </is>
      </c>
      <c r="E328" s="20" t="n">
        <v>129</v>
      </c>
      <c r="F328" s="20" t="n">
        <v>63</v>
      </c>
    </row>
    <row r="329">
      <c r="A329" s="27" t="n">
        <v>46045</v>
      </c>
      <c r="B329" t="inlineStr">
        <is>
          <t>K-4428</t>
        </is>
      </c>
      <c r="C329" t="inlineStr">
        <is>
          <t>Trade accounts</t>
        </is>
      </c>
      <c r="D329" t="inlineStr">
        <is>
          <t>Signage &amp; banners</t>
        </is>
      </c>
      <c r="E329" s="20" t="n">
        <v>519</v>
      </c>
      <c r="F329" s="20" t="n">
        <v>255</v>
      </c>
    </row>
    <row r="330">
      <c r="A330" s="27" t="n">
        <v>46045</v>
      </c>
      <c r="B330" t="inlineStr">
        <is>
          <t>K-4429</t>
        </is>
      </c>
      <c r="C330" t="inlineStr">
        <is>
          <t>Walk-in</t>
        </is>
      </c>
      <c r="D330" t="inlineStr">
        <is>
          <t>Business print</t>
        </is>
      </c>
      <c r="E330" s="20" t="n">
        <v>61</v>
      </c>
      <c r="F330" s="20" t="n">
        <v>25</v>
      </c>
    </row>
    <row r="331">
      <c r="A331" s="27" t="n">
        <v>46046</v>
      </c>
      <c r="B331" t="inlineStr">
        <is>
          <t>K-4430</t>
        </is>
      </c>
      <c r="C331" t="inlineStr">
        <is>
          <t>Online</t>
        </is>
      </c>
      <c r="D331" t="inlineStr">
        <is>
          <t>Business print</t>
        </is>
      </c>
      <c r="E331" s="20" t="n">
        <v>322</v>
      </c>
      <c r="F331" s="20" t="n">
        <v>136</v>
      </c>
    </row>
    <row r="332">
      <c r="A332" s="27" t="n">
        <v>46046</v>
      </c>
      <c r="B332" t="inlineStr">
        <is>
          <t>K-4431</t>
        </is>
      </c>
      <c r="C332" t="inlineStr">
        <is>
          <t>Trade accounts</t>
        </is>
      </c>
      <c r="D332" t="inlineStr">
        <is>
          <t>Business print</t>
        </is>
      </c>
      <c r="E332" s="20" t="n">
        <v>764</v>
      </c>
      <c r="F332" s="20" t="n">
        <v>328</v>
      </c>
    </row>
    <row r="333">
      <c r="A333" s="27" t="n">
        <v>46046</v>
      </c>
      <c r="B333" t="inlineStr">
        <is>
          <t>K-4432</t>
        </is>
      </c>
      <c r="C333" t="inlineStr">
        <is>
          <t>Walk-in</t>
        </is>
      </c>
      <c r="D333" t="inlineStr">
        <is>
          <t>Business print</t>
        </is>
      </c>
      <c r="E333" s="20" t="n">
        <v>230</v>
      </c>
      <c r="F333" s="20" t="n">
        <v>97</v>
      </c>
    </row>
    <row r="334">
      <c r="A334" s="27" t="n">
        <v>46047</v>
      </c>
      <c r="B334" t="inlineStr">
        <is>
          <t>K-4433</t>
        </is>
      </c>
      <c r="C334" t="inlineStr">
        <is>
          <t>Walk-in</t>
        </is>
      </c>
      <c r="D334" t="inlineStr">
        <is>
          <t>Business print</t>
        </is>
      </c>
      <c r="E334" s="20" t="n">
        <v>85</v>
      </c>
      <c r="F334" s="20" t="n">
        <v>40</v>
      </c>
    </row>
    <row r="335">
      <c r="A335" s="27" t="n">
        <v>46048</v>
      </c>
      <c r="B335" t="inlineStr">
        <is>
          <t>K-4434</t>
        </is>
      </c>
      <c r="C335" t="inlineStr">
        <is>
          <t>Online</t>
        </is>
      </c>
      <c r="D335" t="inlineStr">
        <is>
          <t>Business print</t>
        </is>
      </c>
      <c r="E335" s="20" t="n">
        <v>201</v>
      </c>
      <c r="F335" s="20" t="n">
        <v>96</v>
      </c>
    </row>
    <row r="336">
      <c r="A336" s="27" t="n">
        <v>46048</v>
      </c>
      <c r="B336" t="inlineStr">
        <is>
          <t>K-4435</t>
        </is>
      </c>
      <c r="C336" t="inlineStr">
        <is>
          <t>Online</t>
        </is>
      </c>
      <c r="D336" t="inlineStr">
        <is>
          <t>Business print</t>
        </is>
      </c>
      <c r="E336" s="20" t="n">
        <v>387</v>
      </c>
      <c r="F336" s="20" t="n">
        <v>166</v>
      </c>
    </row>
    <row r="337">
      <c r="A337" s="27" t="n">
        <v>46048</v>
      </c>
      <c r="B337" t="inlineStr">
        <is>
          <t>K-4436</t>
        </is>
      </c>
      <c r="C337" t="inlineStr">
        <is>
          <t>Trade accounts</t>
        </is>
      </c>
      <c r="D337" t="inlineStr">
        <is>
          <t>Business print</t>
        </is>
      </c>
      <c r="E337" s="20" t="n">
        <v>1087</v>
      </c>
      <c r="F337" s="20" t="n">
        <v>459</v>
      </c>
    </row>
    <row r="338">
      <c r="A338" s="27" t="n">
        <v>46048</v>
      </c>
      <c r="B338" t="inlineStr">
        <is>
          <t>K-4437</t>
        </is>
      </c>
      <c r="C338" t="inlineStr">
        <is>
          <t>Trade accounts</t>
        </is>
      </c>
      <c r="D338" t="inlineStr">
        <is>
          <t>Apparel</t>
        </is>
      </c>
      <c r="E338" s="20" t="n">
        <v>1413</v>
      </c>
      <c r="F338" s="20" t="n">
        <v>835</v>
      </c>
    </row>
    <row r="339">
      <c r="A339" s="27" t="n">
        <v>46048</v>
      </c>
      <c r="B339" t="inlineStr">
        <is>
          <t>K-4438</t>
        </is>
      </c>
      <c r="C339" t="inlineStr">
        <is>
          <t>Walk-in</t>
        </is>
      </c>
      <c r="D339" t="inlineStr">
        <is>
          <t>Business print</t>
        </is>
      </c>
      <c r="E339" s="20" t="n">
        <v>234</v>
      </c>
      <c r="F339" s="20" t="n">
        <v>100</v>
      </c>
    </row>
    <row r="340">
      <c r="A340" s="27" t="n">
        <v>46049</v>
      </c>
      <c r="B340" t="inlineStr">
        <is>
          <t>K-4439</t>
        </is>
      </c>
      <c r="C340" t="inlineStr">
        <is>
          <t>Trade accounts</t>
        </is>
      </c>
      <c r="D340" t="inlineStr">
        <is>
          <t>Business print</t>
        </is>
      </c>
      <c r="E340" s="20" t="n">
        <v>672</v>
      </c>
      <c r="F340" s="20" t="n">
        <v>290</v>
      </c>
    </row>
    <row r="341">
      <c r="A341" s="27" t="n">
        <v>46049</v>
      </c>
      <c r="B341" t="inlineStr">
        <is>
          <t>K-4440</t>
        </is>
      </c>
      <c r="C341" t="inlineStr">
        <is>
          <t>Trade accounts</t>
        </is>
      </c>
      <c r="D341" t="inlineStr">
        <is>
          <t>Apparel</t>
        </is>
      </c>
      <c r="E341" s="20" t="n">
        <v>931</v>
      </c>
      <c r="F341" s="20" t="n">
        <v>560</v>
      </c>
    </row>
    <row r="342">
      <c r="A342" s="27" t="n">
        <v>46049</v>
      </c>
      <c r="B342" t="inlineStr">
        <is>
          <t>K-4441</t>
        </is>
      </c>
      <c r="C342" t="inlineStr">
        <is>
          <t>Walk-in</t>
        </is>
      </c>
      <c r="D342" t="inlineStr">
        <is>
          <t>Apparel</t>
        </is>
      </c>
      <c r="E342" s="20" t="n">
        <v>268</v>
      </c>
      <c r="F342" s="20" t="n">
        <v>159</v>
      </c>
    </row>
    <row r="343">
      <c r="A343" s="27" t="n">
        <v>46049</v>
      </c>
      <c r="B343" t="inlineStr">
        <is>
          <t>K-4442</t>
        </is>
      </c>
      <c r="C343" t="inlineStr">
        <is>
          <t>Walk-in</t>
        </is>
      </c>
      <c r="D343" t="inlineStr">
        <is>
          <t>Large format</t>
        </is>
      </c>
      <c r="E343" s="20" t="n">
        <v>68</v>
      </c>
      <c r="F343" s="20" t="n">
        <v>33</v>
      </c>
    </row>
    <row r="344">
      <c r="A344" s="27" t="n">
        <v>46050</v>
      </c>
      <c r="B344" t="inlineStr">
        <is>
          <t>K-4443</t>
        </is>
      </c>
      <c r="C344" t="inlineStr">
        <is>
          <t>Online</t>
        </is>
      </c>
      <c r="D344" t="inlineStr">
        <is>
          <t>Large format</t>
        </is>
      </c>
      <c r="E344" s="20" t="n">
        <v>387</v>
      </c>
      <c r="F344" s="20" t="n">
        <v>170</v>
      </c>
    </row>
    <row r="345">
      <c r="A345" s="27" t="n">
        <v>46051</v>
      </c>
      <c r="B345" t="inlineStr">
        <is>
          <t>K-4444</t>
        </is>
      </c>
      <c r="C345" t="inlineStr">
        <is>
          <t>Walk-in</t>
        </is>
      </c>
      <c r="D345" t="inlineStr">
        <is>
          <t>Apparel</t>
        </is>
      </c>
      <c r="E345" s="20" t="n">
        <v>168</v>
      </c>
      <c r="F345" s="20" t="n">
        <v>92</v>
      </c>
    </row>
    <row r="346">
      <c r="A346" s="27" t="n">
        <v>46053</v>
      </c>
      <c r="B346" t="inlineStr">
        <is>
          <t>K-4445</t>
        </is>
      </c>
      <c r="C346" t="inlineStr">
        <is>
          <t>Online</t>
        </is>
      </c>
      <c r="D346" t="inlineStr">
        <is>
          <t>Business print</t>
        </is>
      </c>
      <c r="E346" s="20" t="n">
        <v>285</v>
      </c>
      <c r="F346" s="20" t="n">
        <v>126</v>
      </c>
    </row>
    <row r="347">
      <c r="A347" s="27" t="n">
        <v>46053</v>
      </c>
      <c r="B347" t="inlineStr">
        <is>
          <t>K-4446</t>
        </is>
      </c>
      <c r="C347" t="inlineStr">
        <is>
          <t>Walk-in</t>
        </is>
      </c>
      <c r="D347" t="inlineStr">
        <is>
          <t>Apparel</t>
        </is>
      </c>
      <c r="E347" s="20" t="n">
        <v>187</v>
      </c>
      <c r="F347" s="20" t="n">
        <v>106</v>
      </c>
    </row>
    <row r="348">
      <c r="A348" s="27" t="n">
        <v>46053</v>
      </c>
      <c r="B348" t="inlineStr">
        <is>
          <t>K-4447</t>
        </is>
      </c>
      <c r="C348" t="inlineStr">
        <is>
          <t>Walk-in</t>
        </is>
      </c>
      <c r="D348" t="inlineStr">
        <is>
          <t>Business print</t>
        </is>
      </c>
      <c r="E348" s="20" t="n">
        <v>221</v>
      </c>
      <c r="F348" s="20" t="n">
        <v>95</v>
      </c>
    </row>
    <row r="349">
      <c r="A349" s="27" t="n">
        <v>46054</v>
      </c>
      <c r="B349" t="inlineStr">
        <is>
          <t>K-4448</t>
        </is>
      </c>
      <c r="C349" t="inlineStr">
        <is>
          <t>Online</t>
        </is>
      </c>
      <c r="D349" t="inlineStr">
        <is>
          <t>Large format</t>
        </is>
      </c>
      <c r="E349" s="20" t="n">
        <v>238</v>
      </c>
      <c r="F349" s="20" t="n">
        <v>116</v>
      </c>
    </row>
    <row r="350">
      <c r="A350" s="27" t="n">
        <v>46055</v>
      </c>
      <c r="B350" t="inlineStr">
        <is>
          <t>K-4449</t>
        </is>
      </c>
      <c r="C350" t="inlineStr">
        <is>
          <t>Online</t>
        </is>
      </c>
      <c r="D350" t="inlineStr">
        <is>
          <t>Large format</t>
        </is>
      </c>
      <c r="E350" s="20" t="n">
        <v>187</v>
      </c>
      <c r="F350" s="20" t="n">
        <v>86</v>
      </c>
    </row>
    <row r="351">
      <c r="A351" s="27" t="n">
        <v>46055</v>
      </c>
      <c r="B351" t="inlineStr">
        <is>
          <t>K-4450</t>
        </is>
      </c>
      <c r="C351" t="inlineStr">
        <is>
          <t>Online</t>
        </is>
      </c>
      <c r="D351" t="inlineStr">
        <is>
          <t>Business print</t>
        </is>
      </c>
      <c r="E351" s="20" t="n">
        <v>360</v>
      </c>
      <c r="F351" s="20" t="n">
        <v>158</v>
      </c>
    </row>
    <row r="352">
      <c r="A352" s="27" t="n">
        <v>46055</v>
      </c>
      <c r="B352" t="inlineStr">
        <is>
          <t>K-4451</t>
        </is>
      </c>
      <c r="C352" t="inlineStr">
        <is>
          <t>Trade accounts</t>
        </is>
      </c>
      <c r="D352" t="inlineStr">
        <is>
          <t>Business print</t>
        </is>
      </c>
      <c r="E352" s="20" t="n">
        <v>1359</v>
      </c>
      <c r="F352" s="20" t="n">
        <v>563</v>
      </c>
    </row>
    <row r="353">
      <c r="A353" s="27" t="n">
        <v>46055</v>
      </c>
      <c r="B353" t="inlineStr">
        <is>
          <t>K-4452</t>
        </is>
      </c>
      <c r="C353" t="inlineStr">
        <is>
          <t>Walk-in</t>
        </is>
      </c>
      <c r="D353" t="inlineStr">
        <is>
          <t>Signage &amp; banners</t>
        </is>
      </c>
      <c r="E353" s="20" t="n">
        <v>190</v>
      </c>
      <c r="F353" s="20" t="n">
        <v>102</v>
      </c>
    </row>
    <row r="354">
      <c r="A354" s="27" t="n">
        <v>46056</v>
      </c>
      <c r="B354" t="inlineStr">
        <is>
          <t>K-4453</t>
        </is>
      </c>
      <c r="C354" t="inlineStr">
        <is>
          <t>Walk-in</t>
        </is>
      </c>
      <c r="D354" t="inlineStr">
        <is>
          <t>Large format</t>
        </is>
      </c>
      <c r="E354" s="20" t="n">
        <v>52</v>
      </c>
      <c r="F354" s="20" t="n">
        <v>26</v>
      </c>
    </row>
    <row r="355">
      <c r="A355" s="27" t="n">
        <v>46057</v>
      </c>
      <c r="B355" t="inlineStr">
        <is>
          <t>K-4454</t>
        </is>
      </c>
      <c r="C355" t="inlineStr">
        <is>
          <t>Trade accounts</t>
        </is>
      </c>
      <c r="D355" t="inlineStr">
        <is>
          <t>Large format</t>
        </is>
      </c>
      <c r="E355" s="20" t="n">
        <v>311</v>
      </c>
      <c r="F355" s="20" t="n">
        <v>148</v>
      </c>
    </row>
    <row r="356">
      <c r="A356" s="27" t="n">
        <v>46057</v>
      </c>
      <c r="B356" t="inlineStr">
        <is>
          <t>K-4455</t>
        </is>
      </c>
      <c r="C356" t="inlineStr">
        <is>
          <t>Walk-in</t>
        </is>
      </c>
      <c r="D356" t="inlineStr">
        <is>
          <t>Large format</t>
        </is>
      </c>
      <c r="E356" s="20" t="n">
        <v>263</v>
      </c>
      <c r="F356" s="20" t="n">
        <v>119</v>
      </c>
    </row>
    <row r="357">
      <c r="A357" s="27" t="n">
        <v>46058</v>
      </c>
      <c r="B357" t="inlineStr">
        <is>
          <t>K-4456</t>
        </is>
      </c>
      <c r="C357" t="inlineStr">
        <is>
          <t>Online</t>
        </is>
      </c>
      <c r="D357" t="inlineStr">
        <is>
          <t>Apparel</t>
        </is>
      </c>
      <c r="E357" s="20" t="n">
        <v>428</v>
      </c>
      <c r="F357" s="20" t="n">
        <v>252</v>
      </c>
    </row>
    <row r="358">
      <c r="A358" s="27" t="n">
        <v>46058</v>
      </c>
      <c r="B358" t="inlineStr">
        <is>
          <t>K-4457</t>
        </is>
      </c>
      <c r="C358" t="inlineStr">
        <is>
          <t>Online</t>
        </is>
      </c>
      <c r="D358" t="inlineStr">
        <is>
          <t>Business print</t>
        </is>
      </c>
      <c r="E358" s="20" t="n">
        <v>455</v>
      </c>
      <c r="F358" s="20" t="n">
        <v>189</v>
      </c>
    </row>
    <row r="359">
      <c r="A359" s="27" t="n">
        <v>46058</v>
      </c>
      <c r="B359" t="inlineStr">
        <is>
          <t>K-4458</t>
        </is>
      </c>
      <c r="C359" t="inlineStr">
        <is>
          <t>Trade accounts</t>
        </is>
      </c>
      <c r="D359" t="inlineStr">
        <is>
          <t>Business print</t>
        </is>
      </c>
      <c r="E359" s="20" t="n">
        <v>1062</v>
      </c>
      <c r="F359" s="20" t="n">
        <v>472</v>
      </c>
    </row>
    <row r="360">
      <c r="A360" s="27" t="n">
        <v>46058</v>
      </c>
      <c r="B360" t="inlineStr">
        <is>
          <t>K-4459</t>
        </is>
      </c>
      <c r="C360" t="inlineStr">
        <is>
          <t>Trade accounts</t>
        </is>
      </c>
      <c r="D360" t="inlineStr">
        <is>
          <t>Business print</t>
        </is>
      </c>
      <c r="E360" s="20" t="n">
        <v>323</v>
      </c>
      <c r="F360" s="20" t="n">
        <v>137</v>
      </c>
    </row>
    <row r="361">
      <c r="A361" s="27" t="n">
        <v>46058</v>
      </c>
      <c r="B361" t="inlineStr">
        <is>
          <t>K-4460</t>
        </is>
      </c>
      <c r="C361" t="inlineStr">
        <is>
          <t>Walk-in</t>
        </is>
      </c>
      <c r="D361" t="inlineStr">
        <is>
          <t>Apparel</t>
        </is>
      </c>
      <c r="E361" s="20" t="n">
        <v>265</v>
      </c>
      <c r="F361" s="20" t="n">
        <v>154</v>
      </c>
    </row>
    <row r="362">
      <c r="A362" s="27" t="n">
        <v>46058</v>
      </c>
      <c r="B362" t="inlineStr">
        <is>
          <t>K-4461</t>
        </is>
      </c>
      <c r="C362" t="inlineStr">
        <is>
          <t>Walk-in</t>
        </is>
      </c>
      <c r="D362" t="inlineStr">
        <is>
          <t>Signage &amp; banners</t>
        </is>
      </c>
      <c r="E362" s="20" t="n">
        <v>301</v>
      </c>
      <c r="F362" s="20" t="n">
        <v>161</v>
      </c>
    </row>
    <row r="363">
      <c r="A363" s="27" t="n">
        <v>46059</v>
      </c>
      <c r="B363" t="inlineStr">
        <is>
          <t>K-4462</t>
        </is>
      </c>
      <c r="C363" t="inlineStr">
        <is>
          <t>Online</t>
        </is>
      </c>
      <c r="D363" t="inlineStr">
        <is>
          <t>Signage &amp; banners</t>
        </is>
      </c>
      <c r="E363" s="20" t="n">
        <v>253</v>
      </c>
      <c r="F363" s="20" t="n">
        <v>134</v>
      </c>
    </row>
    <row r="364">
      <c r="A364" s="27" t="n">
        <v>46059</v>
      </c>
      <c r="B364" t="inlineStr">
        <is>
          <t>K-4463</t>
        </is>
      </c>
      <c r="C364" t="inlineStr">
        <is>
          <t>Online</t>
        </is>
      </c>
      <c r="D364" t="inlineStr">
        <is>
          <t>Large format</t>
        </is>
      </c>
      <c r="E364" s="20" t="n">
        <v>342</v>
      </c>
      <c r="F364" s="20" t="n">
        <v>157</v>
      </c>
    </row>
    <row r="365">
      <c r="A365" s="27" t="n">
        <v>46059</v>
      </c>
      <c r="B365" t="inlineStr">
        <is>
          <t>K-4464</t>
        </is>
      </c>
      <c r="C365" t="inlineStr">
        <is>
          <t>Walk-in</t>
        </is>
      </c>
      <c r="D365" t="inlineStr">
        <is>
          <t>Apparel</t>
        </is>
      </c>
      <c r="E365" s="20" t="n">
        <v>41</v>
      </c>
      <c r="F365" s="20" t="n">
        <v>24</v>
      </c>
    </row>
    <row r="366">
      <c r="A366" s="27" t="n">
        <v>46060</v>
      </c>
      <c r="B366" t="inlineStr">
        <is>
          <t>K-4465</t>
        </is>
      </c>
      <c r="C366" t="inlineStr">
        <is>
          <t>Online</t>
        </is>
      </c>
      <c r="D366" t="inlineStr">
        <is>
          <t>Apparel</t>
        </is>
      </c>
      <c r="E366" s="20" t="n">
        <v>469</v>
      </c>
      <c r="F366" s="20" t="n">
        <v>276</v>
      </c>
    </row>
    <row r="367">
      <c r="A367" s="27" t="n">
        <v>46060</v>
      </c>
      <c r="B367" t="inlineStr">
        <is>
          <t>K-4466</t>
        </is>
      </c>
      <c r="C367" t="inlineStr">
        <is>
          <t>Online</t>
        </is>
      </c>
      <c r="D367" t="inlineStr">
        <is>
          <t>Large format</t>
        </is>
      </c>
      <c r="E367" s="20" t="n">
        <v>562</v>
      </c>
      <c r="F367" s="20" t="n">
        <v>263</v>
      </c>
    </row>
    <row r="368">
      <c r="A368" s="27" t="n">
        <v>46060</v>
      </c>
      <c r="B368" t="inlineStr">
        <is>
          <t>K-4467</t>
        </is>
      </c>
      <c r="C368" t="inlineStr">
        <is>
          <t>Trade accounts</t>
        </is>
      </c>
      <c r="D368" t="inlineStr">
        <is>
          <t>Apparel</t>
        </is>
      </c>
      <c r="E368" s="20" t="n">
        <v>375</v>
      </c>
      <c r="F368" s="20" t="n">
        <v>207</v>
      </c>
    </row>
    <row r="369">
      <c r="A369" s="27" t="n">
        <v>46060</v>
      </c>
      <c r="B369" t="inlineStr">
        <is>
          <t>K-4468</t>
        </is>
      </c>
      <c r="C369" t="inlineStr">
        <is>
          <t>Walk-in</t>
        </is>
      </c>
      <c r="D369" t="inlineStr">
        <is>
          <t>Large format</t>
        </is>
      </c>
      <c r="E369" s="20" t="n">
        <v>224</v>
      </c>
      <c r="F369" s="20" t="n">
        <v>110</v>
      </c>
    </row>
    <row r="370">
      <c r="A370" s="27" t="n">
        <v>46060</v>
      </c>
      <c r="B370" t="inlineStr">
        <is>
          <t>K-4469</t>
        </is>
      </c>
      <c r="C370" t="inlineStr">
        <is>
          <t>Walk-in</t>
        </is>
      </c>
      <c r="D370" t="inlineStr">
        <is>
          <t>Large format</t>
        </is>
      </c>
      <c r="E370" s="20" t="n">
        <v>286</v>
      </c>
      <c r="F370" s="20" t="n">
        <v>134</v>
      </c>
    </row>
    <row r="371">
      <c r="A371" s="27" t="n">
        <v>46061</v>
      </c>
      <c r="B371" t="inlineStr">
        <is>
          <t>K-4470</t>
        </is>
      </c>
      <c r="C371" t="inlineStr">
        <is>
          <t>Walk-in</t>
        </is>
      </c>
      <c r="D371" t="inlineStr">
        <is>
          <t>Apparel</t>
        </is>
      </c>
      <c r="E371" s="20" t="n">
        <v>312</v>
      </c>
      <c r="F371" s="20" t="n">
        <v>183</v>
      </c>
    </row>
    <row r="372">
      <c r="A372" s="27" t="n">
        <v>46062</v>
      </c>
      <c r="B372" t="inlineStr">
        <is>
          <t>K-4471</t>
        </is>
      </c>
      <c r="C372" t="inlineStr">
        <is>
          <t>Walk-in</t>
        </is>
      </c>
      <c r="D372" t="inlineStr">
        <is>
          <t>Signage &amp; banners</t>
        </is>
      </c>
      <c r="E372" s="20" t="n">
        <v>129</v>
      </c>
      <c r="F372" s="20" t="n">
        <v>67</v>
      </c>
    </row>
    <row r="373">
      <c r="A373" s="27" t="n">
        <v>46063</v>
      </c>
      <c r="B373" t="inlineStr">
        <is>
          <t>K-4472</t>
        </is>
      </c>
      <c r="C373" t="inlineStr">
        <is>
          <t>Trade accounts</t>
        </is>
      </c>
      <c r="D373" t="inlineStr">
        <is>
          <t>Business print</t>
        </is>
      </c>
      <c r="E373" s="20" t="n">
        <v>1437</v>
      </c>
      <c r="F373" s="20" t="n">
        <v>634</v>
      </c>
    </row>
    <row r="374">
      <c r="A374" s="27" t="n">
        <v>46063</v>
      </c>
      <c r="B374" t="inlineStr">
        <is>
          <t>K-4473</t>
        </is>
      </c>
      <c r="C374" t="inlineStr">
        <is>
          <t>Trade accounts</t>
        </is>
      </c>
      <c r="D374" t="inlineStr">
        <is>
          <t>Business print</t>
        </is>
      </c>
      <c r="E374" s="20" t="n">
        <v>658</v>
      </c>
      <c r="F374" s="20" t="n">
        <v>313</v>
      </c>
    </row>
    <row r="375">
      <c r="A375" s="27" t="n">
        <v>46063</v>
      </c>
      <c r="B375" t="inlineStr">
        <is>
          <t>K-4474</t>
        </is>
      </c>
      <c r="C375" t="inlineStr">
        <is>
          <t>Walk-in</t>
        </is>
      </c>
      <c r="D375" t="inlineStr">
        <is>
          <t>Signage &amp; banners</t>
        </is>
      </c>
      <c r="E375" s="20" t="n">
        <v>276</v>
      </c>
      <c r="F375" s="20" t="n">
        <v>147</v>
      </c>
    </row>
    <row r="376">
      <c r="A376" s="27" t="n">
        <v>46063</v>
      </c>
      <c r="B376" t="inlineStr">
        <is>
          <t>K-4475</t>
        </is>
      </c>
      <c r="C376" t="inlineStr">
        <is>
          <t>Walk-in</t>
        </is>
      </c>
      <c r="D376" t="inlineStr">
        <is>
          <t>Business print</t>
        </is>
      </c>
      <c r="E376" s="20" t="n">
        <v>71</v>
      </c>
      <c r="F376" s="20" t="n">
        <v>31</v>
      </c>
    </row>
    <row r="377">
      <c r="A377" s="27" t="n">
        <v>46064</v>
      </c>
      <c r="B377" t="inlineStr">
        <is>
          <t>K-4476</t>
        </is>
      </c>
      <c r="C377" t="inlineStr">
        <is>
          <t>Online</t>
        </is>
      </c>
      <c r="D377" t="inlineStr">
        <is>
          <t>Business print</t>
        </is>
      </c>
      <c r="E377" s="20" t="n">
        <v>571</v>
      </c>
      <c r="F377" s="20" t="n">
        <v>236</v>
      </c>
    </row>
    <row r="378">
      <c r="A378" s="27" t="n">
        <v>46064</v>
      </c>
      <c r="B378" t="inlineStr">
        <is>
          <t>K-4477</t>
        </is>
      </c>
      <c r="C378" t="inlineStr">
        <is>
          <t>Walk-in</t>
        </is>
      </c>
      <c r="D378" t="inlineStr">
        <is>
          <t>Business print</t>
        </is>
      </c>
      <c r="E378" s="20" t="n">
        <v>83</v>
      </c>
      <c r="F378" s="20" t="n">
        <v>34</v>
      </c>
    </row>
    <row r="379">
      <c r="A379" s="27" t="n">
        <v>46065</v>
      </c>
      <c r="B379" t="inlineStr">
        <is>
          <t>K-4478</t>
        </is>
      </c>
      <c r="C379" t="inlineStr">
        <is>
          <t>Online</t>
        </is>
      </c>
      <c r="D379" t="inlineStr">
        <is>
          <t>Signage &amp; banners</t>
        </is>
      </c>
      <c r="E379" s="20" t="n">
        <v>588</v>
      </c>
      <c r="F379" s="20" t="n">
        <v>301</v>
      </c>
    </row>
    <row r="380">
      <c r="A380" s="27" t="n">
        <v>46065</v>
      </c>
      <c r="B380" t="inlineStr">
        <is>
          <t>K-4479</t>
        </is>
      </c>
      <c r="C380" t="inlineStr">
        <is>
          <t>Online</t>
        </is>
      </c>
      <c r="D380" t="inlineStr">
        <is>
          <t>Apparel</t>
        </is>
      </c>
      <c r="E380" s="20" t="n">
        <v>437</v>
      </c>
      <c r="F380" s="20" t="n">
        <v>269</v>
      </c>
    </row>
    <row r="381">
      <c r="A381" s="27" t="n">
        <v>46065</v>
      </c>
      <c r="B381" t="inlineStr">
        <is>
          <t>K-4480</t>
        </is>
      </c>
      <c r="C381" t="inlineStr">
        <is>
          <t>Trade accounts</t>
        </is>
      </c>
      <c r="D381" t="inlineStr">
        <is>
          <t>Signage &amp; banners</t>
        </is>
      </c>
      <c r="E381" s="20" t="n">
        <v>1254</v>
      </c>
      <c r="F381" s="20" t="n">
        <v>636</v>
      </c>
    </row>
    <row r="382">
      <c r="A382" s="27" t="n">
        <v>46066</v>
      </c>
      <c r="B382" t="inlineStr">
        <is>
          <t>K-4481</t>
        </is>
      </c>
      <c r="C382" t="inlineStr">
        <is>
          <t>Online</t>
        </is>
      </c>
      <c r="D382" t="inlineStr">
        <is>
          <t>Large format</t>
        </is>
      </c>
      <c r="E382" s="20" t="n">
        <v>353</v>
      </c>
      <c r="F382" s="20" t="n">
        <v>154</v>
      </c>
    </row>
    <row r="383">
      <c r="A383" s="27" t="n">
        <v>46067</v>
      </c>
      <c r="B383" t="inlineStr">
        <is>
          <t>K-4482</t>
        </is>
      </c>
      <c r="C383" t="inlineStr">
        <is>
          <t>Walk-in</t>
        </is>
      </c>
      <c r="D383" t="inlineStr">
        <is>
          <t>Signage &amp; banners</t>
        </is>
      </c>
      <c r="E383" s="20" t="n">
        <v>233</v>
      </c>
      <c r="F383" s="20" t="n">
        <v>115</v>
      </c>
    </row>
    <row r="384">
      <c r="A384" s="27" t="n">
        <v>46067</v>
      </c>
      <c r="B384" t="inlineStr">
        <is>
          <t>K-4483</t>
        </is>
      </c>
      <c r="C384" t="inlineStr">
        <is>
          <t>Walk-in</t>
        </is>
      </c>
      <c r="D384" t="inlineStr">
        <is>
          <t>Signage &amp; banners</t>
        </is>
      </c>
      <c r="E384" s="20" t="n">
        <v>219</v>
      </c>
      <c r="F384" s="20" t="n">
        <v>112</v>
      </c>
    </row>
    <row r="385">
      <c r="A385" s="27" t="n">
        <v>46068</v>
      </c>
      <c r="B385" t="inlineStr">
        <is>
          <t>K-4484</t>
        </is>
      </c>
      <c r="C385" t="inlineStr">
        <is>
          <t>Online</t>
        </is>
      </c>
      <c r="D385" t="inlineStr">
        <is>
          <t>Business print</t>
        </is>
      </c>
      <c r="E385" s="20" t="n">
        <v>247</v>
      </c>
      <c r="F385" s="20" t="n">
        <v>100</v>
      </c>
    </row>
    <row r="386">
      <c r="A386" s="27" t="n">
        <v>46068</v>
      </c>
      <c r="B386" t="inlineStr">
        <is>
          <t>K-4485</t>
        </is>
      </c>
      <c r="C386" t="inlineStr">
        <is>
          <t>Online</t>
        </is>
      </c>
      <c r="D386" t="inlineStr">
        <is>
          <t>Large format</t>
        </is>
      </c>
      <c r="E386" s="20" t="n">
        <v>64</v>
      </c>
      <c r="F386" s="20" t="n">
        <v>29</v>
      </c>
    </row>
    <row r="387">
      <c r="A387" s="27" t="n">
        <v>46068</v>
      </c>
      <c r="B387" t="inlineStr">
        <is>
          <t>K-4486</t>
        </is>
      </c>
      <c r="C387" t="inlineStr">
        <is>
          <t>Walk-in</t>
        </is>
      </c>
      <c r="D387" t="inlineStr">
        <is>
          <t>Business print</t>
        </is>
      </c>
      <c r="E387" s="20" t="n">
        <v>106</v>
      </c>
      <c r="F387" s="20" t="n">
        <v>48</v>
      </c>
    </row>
    <row r="388">
      <c r="A388" s="27" t="n">
        <v>46069</v>
      </c>
      <c r="B388" t="inlineStr">
        <is>
          <t>K-4487</t>
        </is>
      </c>
      <c r="C388" t="inlineStr">
        <is>
          <t>Online</t>
        </is>
      </c>
      <c r="D388" t="inlineStr">
        <is>
          <t>Apparel</t>
        </is>
      </c>
      <c r="E388" s="20" t="n">
        <v>466</v>
      </c>
      <c r="F388" s="20" t="n">
        <v>253</v>
      </c>
    </row>
    <row r="389">
      <c r="A389" s="27" t="n">
        <v>46069</v>
      </c>
      <c r="B389" t="inlineStr">
        <is>
          <t>K-4488</t>
        </is>
      </c>
      <c r="C389" t="inlineStr">
        <is>
          <t>Online</t>
        </is>
      </c>
      <c r="D389" t="inlineStr">
        <is>
          <t>Apparel</t>
        </is>
      </c>
      <c r="E389" s="20" t="n">
        <v>467</v>
      </c>
      <c r="F389" s="20" t="n">
        <v>270</v>
      </c>
    </row>
    <row r="390">
      <c r="A390" s="27" t="n">
        <v>46069</v>
      </c>
      <c r="B390" t="inlineStr">
        <is>
          <t>K-4489</t>
        </is>
      </c>
      <c r="C390" t="inlineStr">
        <is>
          <t>Walk-in</t>
        </is>
      </c>
      <c r="D390" t="inlineStr">
        <is>
          <t>Business print</t>
        </is>
      </c>
      <c r="E390" s="20" t="n">
        <v>181</v>
      </c>
      <c r="F390" s="20" t="n">
        <v>81</v>
      </c>
    </row>
    <row r="391">
      <c r="A391" s="27" t="n">
        <v>46069</v>
      </c>
      <c r="B391" t="inlineStr">
        <is>
          <t>K-4490</t>
        </is>
      </c>
      <c r="C391" t="inlineStr">
        <is>
          <t>Walk-in</t>
        </is>
      </c>
      <c r="D391" t="inlineStr">
        <is>
          <t>Business print</t>
        </is>
      </c>
      <c r="E391" s="20" t="n">
        <v>68</v>
      </c>
      <c r="F391" s="20" t="n">
        <v>29</v>
      </c>
    </row>
    <row r="392">
      <c r="A392" s="27" t="n">
        <v>46070</v>
      </c>
      <c r="B392" t="inlineStr">
        <is>
          <t>K-4491</t>
        </is>
      </c>
      <c r="C392" t="inlineStr">
        <is>
          <t>Trade accounts</t>
        </is>
      </c>
      <c r="D392" t="inlineStr">
        <is>
          <t>Apparel</t>
        </is>
      </c>
      <c r="E392" s="20" t="n">
        <v>528</v>
      </c>
      <c r="F392" s="20" t="n">
        <v>292</v>
      </c>
    </row>
    <row r="393">
      <c r="A393" s="27" t="n">
        <v>46070</v>
      </c>
      <c r="B393" t="inlineStr">
        <is>
          <t>K-4492</t>
        </is>
      </c>
      <c r="C393" t="inlineStr">
        <is>
          <t>Trade accounts</t>
        </is>
      </c>
      <c r="D393" t="inlineStr">
        <is>
          <t>Business print</t>
        </is>
      </c>
      <c r="E393" s="20" t="n">
        <v>845</v>
      </c>
      <c r="F393" s="20" t="n">
        <v>381</v>
      </c>
    </row>
    <row r="394">
      <c r="A394" s="27" t="n">
        <v>46070</v>
      </c>
      <c r="B394" t="inlineStr">
        <is>
          <t>K-4493</t>
        </is>
      </c>
      <c r="C394" t="inlineStr">
        <is>
          <t>Walk-in</t>
        </is>
      </c>
      <c r="D394" t="inlineStr">
        <is>
          <t>Signage &amp; banners</t>
        </is>
      </c>
      <c r="E394" s="20" t="n">
        <v>276</v>
      </c>
      <c r="F394" s="20" t="n">
        <v>146</v>
      </c>
    </row>
    <row r="395">
      <c r="A395" s="27" t="n">
        <v>46070</v>
      </c>
      <c r="B395" t="inlineStr">
        <is>
          <t>K-4494</t>
        </is>
      </c>
      <c r="C395" t="inlineStr">
        <is>
          <t>Walk-in</t>
        </is>
      </c>
      <c r="D395" t="inlineStr">
        <is>
          <t>Apparel</t>
        </is>
      </c>
      <c r="E395" s="20" t="n">
        <v>107</v>
      </c>
      <c r="F395" s="20" t="n">
        <v>58</v>
      </c>
    </row>
    <row r="396">
      <c r="A396" s="27" t="n">
        <v>46071</v>
      </c>
      <c r="B396" t="inlineStr">
        <is>
          <t>K-4495</t>
        </is>
      </c>
      <c r="C396" t="inlineStr">
        <is>
          <t>Online</t>
        </is>
      </c>
      <c r="D396" t="inlineStr">
        <is>
          <t>Signage &amp; banners</t>
        </is>
      </c>
      <c r="E396" s="20" t="n">
        <v>78</v>
      </c>
      <c r="F396" s="20" t="n">
        <v>43</v>
      </c>
    </row>
    <row r="397">
      <c r="A397" s="27" t="n">
        <v>46071</v>
      </c>
      <c r="B397" t="inlineStr">
        <is>
          <t>K-4496</t>
        </is>
      </c>
      <c r="C397" t="inlineStr">
        <is>
          <t>Walk-in</t>
        </is>
      </c>
      <c r="D397" t="inlineStr">
        <is>
          <t>Signage &amp; banners</t>
        </is>
      </c>
      <c r="E397" s="20" t="n">
        <v>53</v>
      </c>
      <c r="F397" s="20" t="n">
        <v>26</v>
      </c>
    </row>
    <row r="398">
      <c r="A398" s="27" t="n">
        <v>46072</v>
      </c>
      <c r="B398" t="inlineStr">
        <is>
          <t>K-4497</t>
        </is>
      </c>
      <c r="C398" t="inlineStr">
        <is>
          <t>Online</t>
        </is>
      </c>
      <c r="D398" t="inlineStr">
        <is>
          <t>Signage &amp; banners</t>
        </is>
      </c>
      <c r="E398" s="20" t="n">
        <v>115</v>
      </c>
      <c r="F398" s="20" t="n">
        <v>61</v>
      </c>
    </row>
    <row r="399">
      <c r="A399" s="27" t="n">
        <v>46072</v>
      </c>
      <c r="B399" t="inlineStr">
        <is>
          <t>K-4498</t>
        </is>
      </c>
      <c r="C399" t="inlineStr">
        <is>
          <t>Online</t>
        </is>
      </c>
      <c r="D399" t="inlineStr">
        <is>
          <t>Signage &amp; banners</t>
        </is>
      </c>
      <c r="E399" s="20" t="n">
        <v>545</v>
      </c>
      <c r="F399" s="20" t="n">
        <v>272</v>
      </c>
    </row>
    <row r="400">
      <c r="A400" s="27" t="n">
        <v>46073</v>
      </c>
      <c r="B400" t="inlineStr">
        <is>
          <t>K-4499</t>
        </is>
      </c>
      <c r="C400" t="inlineStr">
        <is>
          <t>Online</t>
        </is>
      </c>
      <c r="D400" t="inlineStr">
        <is>
          <t>Signage &amp; banners</t>
        </is>
      </c>
      <c r="E400" s="20" t="n">
        <v>161</v>
      </c>
      <c r="F400" s="20" t="n">
        <v>85</v>
      </c>
    </row>
    <row r="401">
      <c r="A401" s="27" t="n">
        <v>46073</v>
      </c>
      <c r="B401" t="inlineStr">
        <is>
          <t>K-4500</t>
        </is>
      </c>
      <c r="C401" t="inlineStr">
        <is>
          <t>Trade accounts</t>
        </is>
      </c>
      <c r="D401" t="inlineStr">
        <is>
          <t>Business print</t>
        </is>
      </c>
      <c r="E401" s="20" t="n">
        <v>1090</v>
      </c>
      <c r="F401" s="20" t="n">
        <v>499</v>
      </c>
    </row>
    <row r="402">
      <c r="A402" s="27" t="n">
        <v>46074</v>
      </c>
      <c r="B402" t="inlineStr">
        <is>
          <t>K-4501</t>
        </is>
      </c>
      <c r="C402" t="inlineStr">
        <is>
          <t>Online</t>
        </is>
      </c>
      <c r="D402" t="inlineStr">
        <is>
          <t>Business print</t>
        </is>
      </c>
      <c r="E402" s="20" t="n">
        <v>578</v>
      </c>
      <c r="F402" s="20" t="n">
        <v>267</v>
      </c>
    </row>
    <row r="403">
      <c r="A403" s="27" t="n">
        <v>46075</v>
      </c>
      <c r="B403" t="inlineStr">
        <is>
          <t>K-4502</t>
        </is>
      </c>
      <c r="C403" t="inlineStr">
        <is>
          <t>Walk-in</t>
        </is>
      </c>
      <c r="D403" t="inlineStr">
        <is>
          <t>Large format</t>
        </is>
      </c>
      <c r="E403" s="20" t="n">
        <v>175</v>
      </c>
      <c r="F403" s="20" t="n">
        <v>87</v>
      </c>
    </row>
    <row r="404">
      <c r="A404" s="27" t="n">
        <v>46076</v>
      </c>
      <c r="B404" t="inlineStr">
        <is>
          <t>K-4503</t>
        </is>
      </c>
      <c r="C404" t="inlineStr">
        <is>
          <t>Online</t>
        </is>
      </c>
      <c r="D404" t="inlineStr">
        <is>
          <t>Business print</t>
        </is>
      </c>
      <c r="E404" s="20" t="n">
        <v>418</v>
      </c>
      <c r="F404" s="20" t="n">
        <v>178</v>
      </c>
    </row>
    <row r="405">
      <c r="A405" s="27" t="n">
        <v>46076</v>
      </c>
      <c r="B405" t="inlineStr">
        <is>
          <t>K-4504</t>
        </is>
      </c>
      <c r="C405" t="inlineStr">
        <is>
          <t>Trade accounts</t>
        </is>
      </c>
      <c r="D405" t="inlineStr">
        <is>
          <t>Apparel</t>
        </is>
      </c>
      <c r="E405" s="20" t="n">
        <v>649</v>
      </c>
      <c r="F405" s="20" t="n">
        <v>365</v>
      </c>
    </row>
    <row r="406">
      <c r="A406" s="27" t="n">
        <v>46076</v>
      </c>
      <c r="B406" t="inlineStr">
        <is>
          <t>K-4505</t>
        </is>
      </c>
      <c r="C406" t="inlineStr">
        <is>
          <t>Trade accounts</t>
        </is>
      </c>
      <c r="D406" t="inlineStr">
        <is>
          <t>Business print</t>
        </is>
      </c>
      <c r="E406" s="20" t="n">
        <v>1177</v>
      </c>
      <c r="F406" s="20" t="n">
        <v>532</v>
      </c>
    </row>
    <row r="407">
      <c r="A407" s="27" t="n">
        <v>46076</v>
      </c>
      <c r="B407" t="inlineStr">
        <is>
          <t>K-4506</t>
        </is>
      </c>
      <c r="C407" t="inlineStr">
        <is>
          <t>Walk-in</t>
        </is>
      </c>
      <c r="D407" t="inlineStr">
        <is>
          <t>Signage &amp; banners</t>
        </is>
      </c>
      <c r="E407" s="20" t="n">
        <v>181</v>
      </c>
      <c r="F407" s="20" t="n">
        <v>100</v>
      </c>
    </row>
    <row r="408">
      <c r="A408" s="27" t="n">
        <v>46077</v>
      </c>
      <c r="B408" t="inlineStr">
        <is>
          <t>K-4507</t>
        </is>
      </c>
      <c r="C408" t="inlineStr">
        <is>
          <t>Online</t>
        </is>
      </c>
      <c r="D408" t="inlineStr">
        <is>
          <t>Large format</t>
        </is>
      </c>
      <c r="E408" s="20" t="n">
        <v>314</v>
      </c>
      <c r="F408" s="20" t="n">
        <v>157</v>
      </c>
    </row>
    <row r="409">
      <c r="A409" s="27" t="n">
        <v>46077</v>
      </c>
      <c r="B409" t="inlineStr">
        <is>
          <t>K-4508</t>
        </is>
      </c>
      <c r="C409" t="inlineStr">
        <is>
          <t>Online</t>
        </is>
      </c>
      <c r="D409" t="inlineStr">
        <is>
          <t>Business print</t>
        </is>
      </c>
      <c r="E409" s="20" t="n">
        <v>139</v>
      </c>
      <c r="F409" s="20" t="n">
        <v>57</v>
      </c>
    </row>
    <row r="410">
      <c r="A410" s="27" t="n">
        <v>46078</v>
      </c>
      <c r="B410" t="inlineStr">
        <is>
          <t>K-4509</t>
        </is>
      </c>
      <c r="C410" t="inlineStr">
        <is>
          <t>Online</t>
        </is>
      </c>
      <c r="D410" t="inlineStr">
        <is>
          <t>Business print</t>
        </is>
      </c>
      <c r="E410" s="20" t="n">
        <v>228</v>
      </c>
      <c r="F410" s="20" t="n">
        <v>92</v>
      </c>
    </row>
    <row r="411">
      <c r="A411" s="27" t="n">
        <v>46078</v>
      </c>
      <c r="B411" t="inlineStr">
        <is>
          <t>K-4510</t>
        </is>
      </c>
      <c r="C411" t="inlineStr">
        <is>
          <t>Trade accounts</t>
        </is>
      </c>
      <c r="D411" t="inlineStr">
        <is>
          <t>Business print</t>
        </is>
      </c>
      <c r="E411" s="20" t="n">
        <v>1142</v>
      </c>
      <c r="F411" s="20" t="n">
        <v>540</v>
      </c>
    </row>
    <row r="412">
      <c r="A412" s="27" t="n">
        <v>46078</v>
      </c>
      <c r="B412" t="inlineStr">
        <is>
          <t>K-4511</t>
        </is>
      </c>
      <c r="C412" t="inlineStr">
        <is>
          <t>Walk-in</t>
        </is>
      </c>
      <c r="D412" t="inlineStr">
        <is>
          <t>Apparel</t>
        </is>
      </c>
      <c r="E412" s="20" t="n">
        <v>201</v>
      </c>
      <c r="F412" s="20" t="n">
        <v>119</v>
      </c>
    </row>
    <row r="413">
      <c r="A413" s="27" t="n">
        <v>46078</v>
      </c>
      <c r="B413" t="inlineStr">
        <is>
          <t>K-4512</t>
        </is>
      </c>
      <c r="C413" t="inlineStr">
        <is>
          <t>Walk-in</t>
        </is>
      </c>
      <c r="D413" t="inlineStr">
        <is>
          <t>Large format</t>
        </is>
      </c>
      <c r="E413" s="20" t="n">
        <v>137</v>
      </c>
      <c r="F413" s="20" t="n">
        <v>63</v>
      </c>
    </row>
    <row r="414">
      <c r="A414" s="27" t="n">
        <v>46078</v>
      </c>
      <c r="B414" t="inlineStr">
        <is>
          <t>K-4513</t>
        </is>
      </c>
      <c r="C414" t="inlineStr">
        <is>
          <t>Walk-in</t>
        </is>
      </c>
      <c r="D414" t="inlineStr">
        <is>
          <t>Signage &amp; banners</t>
        </is>
      </c>
      <c r="E414" s="20" t="n">
        <v>61</v>
      </c>
      <c r="F414" s="20" t="n">
        <v>32</v>
      </c>
    </row>
    <row r="415">
      <c r="A415" s="27" t="n">
        <v>46078</v>
      </c>
      <c r="B415" t="inlineStr">
        <is>
          <t>K-4514</t>
        </is>
      </c>
      <c r="C415" t="inlineStr">
        <is>
          <t>Walk-in</t>
        </is>
      </c>
      <c r="D415" t="inlineStr">
        <is>
          <t>Apparel</t>
        </is>
      </c>
      <c r="E415" s="20" t="n">
        <v>261</v>
      </c>
      <c r="F415" s="20" t="n">
        <v>153</v>
      </c>
    </row>
    <row r="416">
      <c r="A416" s="27" t="n">
        <v>46080</v>
      </c>
      <c r="B416" t="inlineStr">
        <is>
          <t>K-4515</t>
        </is>
      </c>
      <c r="C416" t="inlineStr">
        <is>
          <t>Trade accounts</t>
        </is>
      </c>
      <c r="D416" t="inlineStr">
        <is>
          <t>Signage &amp; banners</t>
        </is>
      </c>
      <c r="E416" s="20" t="n">
        <v>1150</v>
      </c>
      <c r="F416" s="20" t="n">
        <v>580</v>
      </c>
    </row>
    <row r="417">
      <c r="A417" s="27" t="n">
        <v>46081</v>
      </c>
      <c r="B417" t="inlineStr">
        <is>
          <t>K-4516</t>
        </is>
      </c>
      <c r="C417" t="inlineStr">
        <is>
          <t>Online</t>
        </is>
      </c>
      <c r="D417" t="inlineStr">
        <is>
          <t>Apparel</t>
        </is>
      </c>
      <c r="E417" s="20" t="n">
        <v>136</v>
      </c>
      <c r="F417" s="20" t="n">
        <v>79</v>
      </c>
    </row>
    <row r="418">
      <c r="A418" s="27" t="n">
        <v>46081</v>
      </c>
      <c r="B418" t="inlineStr">
        <is>
          <t>K-4517</t>
        </is>
      </c>
      <c r="C418" t="inlineStr">
        <is>
          <t>Online</t>
        </is>
      </c>
      <c r="D418" t="inlineStr">
        <is>
          <t>Signage &amp; banners</t>
        </is>
      </c>
      <c r="E418" s="20" t="n">
        <v>382</v>
      </c>
      <c r="F418" s="20" t="n">
        <v>204</v>
      </c>
    </row>
    <row r="419">
      <c r="A419" s="27" t="n">
        <v>46081</v>
      </c>
      <c r="B419" t="inlineStr">
        <is>
          <t>K-4518</t>
        </is>
      </c>
      <c r="C419" t="inlineStr">
        <is>
          <t>Trade accounts</t>
        </is>
      </c>
      <c r="D419" t="inlineStr">
        <is>
          <t>Signage &amp; banners</t>
        </is>
      </c>
      <c r="E419" s="20" t="n">
        <v>894</v>
      </c>
      <c r="F419" s="20" t="n">
        <v>496</v>
      </c>
    </row>
    <row r="420">
      <c r="A420" s="27" t="n">
        <v>46081</v>
      </c>
      <c r="B420" t="inlineStr">
        <is>
          <t>K-4519</t>
        </is>
      </c>
      <c r="C420" t="inlineStr">
        <is>
          <t>Walk-in</t>
        </is>
      </c>
      <c r="D420" t="inlineStr">
        <is>
          <t>Business print</t>
        </is>
      </c>
      <c r="E420" s="20" t="n">
        <v>54</v>
      </c>
      <c r="F420" s="20" t="n">
        <v>26</v>
      </c>
    </row>
    <row r="421">
      <c r="A421" s="27" t="n">
        <v>46082</v>
      </c>
      <c r="B421" t="inlineStr">
        <is>
          <t>K-4520</t>
        </is>
      </c>
      <c r="C421" t="inlineStr">
        <is>
          <t>Online</t>
        </is>
      </c>
      <c r="D421" t="inlineStr">
        <is>
          <t>Business print</t>
        </is>
      </c>
      <c r="E421" s="20" t="n">
        <v>374</v>
      </c>
      <c r="F421" s="20" t="n">
        <v>162</v>
      </c>
    </row>
    <row r="422">
      <c r="A422" s="27" t="n">
        <v>46082</v>
      </c>
      <c r="B422" t="inlineStr">
        <is>
          <t>K-4521</t>
        </is>
      </c>
      <c r="C422" t="inlineStr">
        <is>
          <t>Online</t>
        </is>
      </c>
      <c r="D422" t="inlineStr">
        <is>
          <t>Signage &amp; banners</t>
        </is>
      </c>
      <c r="E422" s="20" t="n">
        <v>330</v>
      </c>
      <c r="F422" s="20" t="n">
        <v>162</v>
      </c>
    </row>
    <row r="423">
      <c r="A423" s="27" t="n">
        <v>46082</v>
      </c>
      <c r="B423" t="inlineStr">
        <is>
          <t>K-4522</t>
        </is>
      </c>
      <c r="C423" t="inlineStr">
        <is>
          <t>Trade accounts</t>
        </is>
      </c>
      <c r="D423" t="inlineStr">
        <is>
          <t>Signage &amp; banners</t>
        </is>
      </c>
      <c r="E423" s="20" t="n">
        <v>1219</v>
      </c>
      <c r="F423" s="20" t="n">
        <v>671</v>
      </c>
    </row>
    <row r="424">
      <c r="A424" s="27" t="n">
        <v>46082</v>
      </c>
      <c r="B424" t="inlineStr">
        <is>
          <t>K-4523</t>
        </is>
      </c>
      <c r="C424" t="inlineStr">
        <is>
          <t>Walk-in</t>
        </is>
      </c>
      <c r="D424" t="inlineStr">
        <is>
          <t>Business print</t>
        </is>
      </c>
      <c r="E424" s="20" t="n">
        <v>282</v>
      </c>
      <c r="F424" s="20" t="n">
        <v>130</v>
      </c>
    </row>
    <row r="425">
      <c r="A425" s="27" t="n">
        <v>46083</v>
      </c>
      <c r="B425" t="inlineStr">
        <is>
          <t>K-4524</t>
        </is>
      </c>
      <c r="C425" t="inlineStr">
        <is>
          <t>Walk-in</t>
        </is>
      </c>
      <c r="D425" t="inlineStr">
        <is>
          <t>Business print</t>
        </is>
      </c>
      <c r="E425" s="20" t="n">
        <v>285</v>
      </c>
      <c r="F425" s="20" t="n">
        <v>131</v>
      </c>
    </row>
    <row r="426">
      <c r="A426" s="27" t="n">
        <v>46084</v>
      </c>
      <c r="B426" t="inlineStr">
        <is>
          <t>K-4525</t>
        </is>
      </c>
      <c r="C426" t="inlineStr">
        <is>
          <t>Online</t>
        </is>
      </c>
      <c r="D426" t="inlineStr">
        <is>
          <t>Signage &amp; banners</t>
        </is>
      </c>
      <c r="E426" s="20" t="n">
        <v>210</v>
      </c>
      <c r="F426" s="20" t="n">
        <v>106</v>
      </c>
    </row>
    <row r="427">
      <c r="A427" s="27" t="n">
        <v>46084</v>
      </c>
      <c r="B427" t="inlineStr">
        <is>
          <t>K-4526</t>
        </is>
      </c>
      <c r="C427" t="inlineStr">
        <is>
          <t>Trade accounts</t>
        </is>
      </c>
      <c r="D427" t="inlineStr">
        <is>
          <t>Large format</t>
        </is>
      </c>
      <c r="E427" s="20" t="n">
        <v>929</v>
      </c>
      <c r="F427" s="20" t="n">
        <v>462</v>
      </c>
    </row>
    <row r="428">
      <c r="A428" s="27" t="n">
        <v>46084</v>
      </c>
      <c r="B428" t="inlineStr">
        <is>
          <t>K-4527</t>
        </is>
      </c>
      <c r="C428" t="inlineStr">
        <is>
          <t>Trade accounts</t>
        </is>
      </c>
      <c r="D428" t="inlineStr">
        <is>
          <t>Large format</t>
        </is>
      </c>
      <c r="E428" s="20" t="n">
        <v>871</v>
      </c>
      <c r="F428" s="20" t="n">
        <v>378</v>
      </c>
    </row>
    <row r="429">
      <c r="A429" s="27" t="n">
        <v>46084</v>
      </c>
      <c r="B429" t="inlineStr">
        <is>
          <t>K-4528</t>
        </is>
      </c>
      <c r="C429" t="inlineStr">
        <is>
          <t>Walk-in</t>
        </is>
      </c>
      <c r="D429" t="inlineStr">
        <is>
          <t>Business print</t>
        </is>
      </c>
      <c r="E429" s="20" t="n">
        <v>318</v>
      </c>
      <c r="F429" s="20" t="n">
        <v>151</v>
      </c>
    </row>
    <row r="430">
      <c r="A430" s="27" t="n">
        <v>46084</v>
      </c>
      <c r="B430" t="inlineStr">
        <is>
          <t>K-4529</t>
        </is>
      </c>
      <c r="C430" t="inlineStr">
        <is>
          <t>Walk-in</t>
        </is>
      </c>
      <c r="D430" t="inlineStr">
        <is>
          <t>Business print</t>
        </is>
      </c>
      <c r="E430" s="20" t="n">
        <v>209</v>
      </c>
      <c r="F430" s="20" t="n">
        <v>84</v>
      </c>
    </row>
    <row r="431">
      <c r="A431" s="27" t="n">
        <v>46084</v>
      </c>
      <c r="B431" t="inlineStr">
        <is>
          <t>K-4530</t>
        </is>
      </c>
      <c r="C431" t="inlineStr">
        <is>
          <t>Walk-in</t>
        </is>
      </c>
      <c r="D431" t="inlineStr">
        <is>
          <t>Apparel</t>
        </is>
      </c>
      <c r="E431" s="20" t="n">
        <v>261</v>
      </c>
      <c r="F431" s="20" t="n">
        <v>155</v>
      </c>
    </row>
    <row r="432">
      <c r="A432" s="27" t="n">
        <v>46084</v>
      </c>
      <c r="B432" t="inlineStr">
        <is>
          <t>K-4531</t>
        </is>
      </c>
      <c r="C432" t="inlineStr">
        <is>
          <t>Walk-in</t>
        </is>
      </c>
      <c r="D432" t="inlineStr">
        <is>
          <t>Apparel</t>
        </is>
      </c>
      <c r="E432" s="20" t="n">
        <v>123</v>
      </c>
      <c r="F432" s="20" t="n">
        <v>69</v>
      </c>
    </row>
    <row r="433">
      <c r="A433" s="27" t="n">
        <v>46085</v>
      </c>
      <c r="B433" t="inlineStr">
        <is>
          <t>K-4532</t>
        </is>
      </c>
      <c r="C433" t="inlineStr">
        <is>
          <t>Trade accounts</t>
        </is>
      </c>
      <c r="D433" t="inlineStr">
        <is>
          <t>Large format</t>
        </is>
      </c>
      <c r="E433" s="20" t="n">
        <v>460</v>
      </c>
      <c r="F433" s="20" t="n">
        <v>229</v>
      </c>
    </row>
    <row r="434">
      <c r="A434" s="27" t="n">
        <v>46086</v>
      </c>
      <c r="B434" t="inlineStr">
        <is>
          <t>K-4533</t>
        </is>
      </c>
      <c r="C434" t="inlineStr">
        <is>
          <t>Online</t>
        </is>
      </c>
      <c r="D434" t="inlineStr">
        <is>
          <t>Business print</t>
        </is>
      </c>
      <c r="E434" s="20" t="n">
        <v>193</v>
      </c>
      <c r="F434" s="20" t="n">
        <v>90</v>
      </c>
    </row>
    <row r="435">
      <c r="A435" s="27" t="n">
        <v>46086</v>
      </c>
      <c r="B435" t="inlineStr">
        <is>
          <t>K-4534</t>
        </is>
      </c>
      <c r="C435" t="inlineStr">
        <is>
          <t>Trade accounts</t>
        </is>
      </c>
      <c r="D435" t="inlineStr">
        <is>
          <t>Signage &amp; banners</t>
        </is>
      </c>
      <c r="E435" s="20" t="n">
        <v>645</v>
      </c>
      <c r="F435" s="20" t="n">
        <v>319</v>
      </c>
    </row>
    <row r="436">
      <c r="A436" s="27" t="n">
        <v>46086</v>
      </c>
      <c r="B436" t="inlineStr">
        <is>
          <t>K-4535</t>
        </is>
      </c>
      <c r="C436" t="inlineStr">
        <is>
          <t>Walk-in</t>
        </is>
      </c>
      <c r="D436" t="inlineStr">
        <is>
          <t>Large format</t>
        </is>
      </c>
      <c r="E436" s="20" t="n">
        <v>202</v>
      </c>
      <c r="F436" s="20" t="n">
        <v>94</v>
      </c>
    </row>
    <row r="437">
      <c r="A437" s="27" t="n">
        <v>46087</v>
      </c>
      <c r="B437" t="inlineStr">
        <is>
          <t>K-4536</t>
        </is>
      </c>
      <c r="C437" t="inlineStr">
        <is>
          <t>Online</t>
        </is>
      </c>
      <c r="D437" t="inlineStr">
        <is>
          <t>Business print</t>
        </is>
      </c>
      <c r="E437" s="20" t="n">
        <v>380</v>
      </c>
      <c r="F437" s="20" t="n">
        <v>172</v>
      </c>
    </row>
    <row r="438">
      <c r="A438" s="27" t="n">
        <v>46087</v>
      </c>
      <c r="B438" t="inlineStr">
        <is>
          <t>K-4537</t>
        </is>
      </c>
      <c r="C438" t="inlineStr">
        <is>
          <t>Walk-in</t>
        </is>
      </c>
      <c r="D438" t="inlineStr">
        <is>
          <t>Signage &amp; banners</t>
        </is>
      </c>
      <c r="E438" s="20" t="n">
        <v>56</v>
      </c>
      <c r="F438" s="20" t="n">
        <v>27</v>
      </c>
    </row>
    <row r="439">
      <c r="A439" s="27" t="n">
        <v>46088</v>
      </c>
      <c r="B439" t="inlineStr">
        <is>
          <t>K-4538</t>
        </is>
      </c>
      <c r="C439" t="inlineStr">
        <is>
          <t>Trade accounts</t>
        </is>
      </c>
      <c r="D439" t="inlineStr">
        <is>
          <t>Large format</t>
        </is>
      </c>
      <c r="E439" s="20" t="n">
        <v>411</v>
      </c>
      <c r="F439" s="20" t="n">
        <v>201</v>
      </c>
    </row>
    <row r="440">
      <c r="A440" s="27" t="n">
        <v>46088</v>
      </c>
      <c r="B440" t="inlineStr">
        <is>
          <t>K-4539</t>
        </is>
      </c>
      <c r="C440" t="inlineStr">
        <is>
          <t>Walk-in</t>
        </is>
      </c>
      <c r="D440" t="inlineStr">
        <is>
          <t>Large format</t>
        </is>
      </c>
      <c r="E440" s="20" t="n">
        <v>125</v>
      </c>
      <c r="F440" s="20" t="n">
        <v>63</v>
      </c>
    </row>
    <row r="441">
      <c r="A441" s="27" t="n">
        <v>46089</v>
      </c>
      <c r="B441" t="inlineStr">
        <is>
          <t>K-4540</t>
        </is>
      </c>
      <c r="C441" t="inlineStr">
        <is>
          <t>Online</t>
        </is>
      </c>
      <c r="D441" t="inlineStr">
        <is>
          <t>Business print</t>
        </is>
      </c>
      <c r="E441" s="20" t="n">
        <v>497</v>
      </c>
      <c r="F441" s="20" t="n">
        <v>215</v>
      </c>
    </row>
    <row r="442">
      <c r="A442" s="27" t="n">
        <v>46089</v>
      </c>
      <c r="B442" t="inlineStr">
        <is>
          <t>K-4541</t>
        </is>
      </c>
      <c r="C442" t="inlineStr">
        <is>
          <t>Trade accounts</t>
        </is>
      </c>
      <c r="D442" t="inlineStr">
        <is>
          <t>Apparel</t>
        </is>
      </c>
      <c r="E442" s="20" t="n">
        <v>1145</v>
      </c>
      <c r="F442" s="20" t="n">
        <v>655</v>
      </c>
    </row>
    <row r="443">
      <c r="A443" s="27" t="n">
        <v>46089</v>
      </c>
      <c r="B443" t="inlineStr">
        <is>
          <t>K-4542</t>
        </is>
      </c>
      <c r="C443" t="inlineStr">
        <is>
          <t>Walk-in</t>
        </is>
      </c>
      <c r="D443" t="inlineStr">
        <is>
          <t>Signage &amp; banners</t>
        </is>
      </c>
      <c r="E443" s="20" t="n">
        <v>188</v>
      </c>
      <c r="F443" s="20" t="n">
        <v>101</v>
      </c>
    </row>
    <row r="444">
      <c r="A444" s="27" t="n">
        <v>46089</v>
      </c>
      <c r="B444" t="inlineStr">
        <is>
          <t>K-4543</t>
        </is>
      </c>
      <c r="C444" t="inlineStr">
        <is>
          <t>Walk-in</t>
        </is>
      </c>
      <c r="D444" t="inlineStr">
        <is>
          <t>Apparel</t>
        </is>
      </c>
      <c r="E444" s="20" t="n">
        <v>259</v>
      </c>
      <c r="F444" s="20" t="n">
        <v>149</v>
      </c>
    </row>
    <row r="445">
      <c r="A445" s="27" t="n">
        <v>46089</v>
      </c>
      <c r="B445" t="inlineStr">
        <is>
          <t>K-4544</t>
        </is>
      </c>
      <c r="C445" t="inlineStr">
        <is>
          <t>Walk-in</t>
        </is>
      </c>
      <c r="D445" t="inlineStr">
        <is>
          <t>Apparel</t>
        </is>
      </c>
      <c r="E445" s="20" t="n">
        <v>243</v>
      </c>
      <c r="F445" s="20" t="n">
        <v>142</v>
      </c>
    </row>
    <row r="446">
      <c r="A446" s="27" t="n">
        <v>46091</v>
      </c>
      <c r="B446" t="inlineStr">
        <is>
          <t>K-4545</t>
        </is>
      </c>
      <c r="C446" t="inlineStr">
        <is>
          <t>Online</t>
        </is>
      </c>
      <c r="D446" t="inlineStr">
        <is>
          <t>Apparel</t>
        </is>
      </c>
      <c r="E446" s="20" t="n">
        <v>518</v>
      </c>
      <c r="F446" s="20" t="n">
        <v>286</v>
      </c>
    </row>
    <row r="447">
      <c r="A447" s="27" t="n">
        <v>46091</v>
      </c>
      <c r="B447" t="inlineStr">
        <is>
          <t>K-4546</t>
        </is>
      </c>
      <c r="C447" t="inlineStr">
        <is>
          <t>Online</t>
        </is>
      </c>
      <c r="D447" t="inlineStr">
        <is>
          <t>Business print</t>
        </is>
      </c>
      <c r="E447" s="20" t="n">
        <v>285</v>
      </c>
      <c r="F447" s="20" t="n">
        <v>117</v>
      </c>
    </row>
    <row r="448">
      <c r="A448" s="27" t="n">
        <v>46091</v>
      </c>
      <c r="B448" t="inlineStr">
        <is>
          <t>K-4547</t>
        </is>
      </c>
      <c r="C448" t="inlineStr">
        <is>
          <t>Walk-in</t>
        </is>
      </c>
      <c r="D448" t="inlineStr">
        <is>
          <t>Signage &amp; banners</t>
        </is>
      </c>
      <c r="E448" s="20" t="n">
        <v>131</v>
      </c>
      <c r="F448" s="20" t="n">
        <v>67</v>
      </c>
    </row>
    <row r="449">
      <c r="A449" s="27" t="n">
        <v>46091</v>
      </c>
      <c r="B449" t="inlineStr">
        <is>
          <t>K-4548</t>
        </is>
      </c>
      <c r="C449" t="inlineStr">
        <is>
          <t>Walk-in</t>
        </is>
      </c>
      <c r="D449" t="inlineStr">
        <is>
          <t>Business print</t>
        </is>
      </c>
      <c r="E449" s="20" t="n">
        <v>87</v>
      </c>
      <c r="F449" s="20" t="n">
        <v>37</v>
      </c>
    </row>
    <row r="450">
      <c r="A450" s="27" t="n">
        <v>46092</v>
      </c>
      <c r="B450" t="inlineStr">
        <is>
          <t>K-4549</t>
        </is>
      </c>
      <c r="C450" t="inlineStr">
        <is>
          <t>Trade accounts</t>
        </is>
      </c>
      <c r="D450" t="inlineStr">
        <is>
          <t>Business print</t>
        </is>
      </c>
      <c r="E450" s="20" t="n">
        <v>1044</v>
      </c>
      <c r="F450" s="20" t="n">
        <v>485</v>
      </c>
    </row>
    <row r="451">
      <c r="A451" s="27" t="n">
        <v>46092</v>
      </c>
      <c r="B451" t="inlineStr">
        <is>
          <t>K-4550</t>
        </is>
      </c>
      <c r="C451" t="inlineStr">
        <is>
          <t>Walk-in</t>
        </is>
      </c>
      <c r="D451" t="inlineStr">
        <is>
          <t>Apparel</t>
        </is>
      </c>
      <c r="E451" s="20" t="n">
        <v>149</v>
      </c>
      <c r="F451" s="20" t="n">
        <v>91</v>
      </c>
    </row>
    <row r="452">
      <c r="A452" s="27" t="n">
        <v>46093</v>
      </c>
      <c r="B452" t="inlineStr">
        <is>
          <t>K-4551</t>
        </is>
      </c>
      <c r="C452" t="inlineStr">
        <is>
          <t>Online</t>
        </is>
      </c>
      <c r="D452" t="inlineStr">
        <is>
          <t>Apparel</t>
        </is>
      </c>
      <c r="E452" s="20" t="n">
        <v>370</v>
      </c>
      <c r="F452" s="20" t="n">
        <v>215</v>
      </c>
    </row>
    <row r="453">
      <c r="A453" s="27" t="n">
        <v>46093</v>
      </c>
      <c r="B453" t="inlineStr">
        <is>
          <t>K-4552</t>
        </is>
      </c>
      <c r="C453" t="inlineStr">
        <is>
          <t>Online</t>
        </is>
      </c>
      <c r="D453" t="inlineStr">
        <is>
          <t>Signage &amp; banners</t>
        </is>
      </c>
      <c r="E453" s="20" t="n">
        <v>546</v>
      </c>
      <c r="F453" s="20" t="n">
        <v>273</v>
      </c>
    </row>
    <row r="454">
      <c r="A454" s="27" t="n">
        <v>46093</v>
      </c>
      <c r="B454" t="inlineStr">
        <is>
          <t>K-4553</t>
        </is>
      </c>
      <c r="C454" t="inlineStr">
        <is>
          <t>Online</t>
        </is>
      </c>
      <c r="D454" t="inlineStr">
        <is>
          <t>Apparel</t>
        </is>
      </c>
      <c r="E454" s="20" t="n">
        <v>285</v>
      </c>
      <c r="F454" s="20" t="n">
        <v>166</v>
      </c>
    </row>
    <row r="455">
      <c r="A455" s="27" t="n">
        <v>46093</v>
      </c>
      <c r="B455" t="inlineStr">
        <is>
          <t>K-4554</t>
        </is>
      </c>
      <c r="C455" t="inlineStr">
        <is>
          <t>Online</t>
        </is>
      </c>
      <c r="D455" t="inlineStr">
        <is>
          <t>Apparel</t>
        </is>
      </c>
      <c r="E455" s="20" t="n">
        <v>332</v>
      </c>
      <c r="F455" s="20" t="n">
        <v>199</v>
      </c>
    </row>
    <row r="456">
      <c r="A456" s="27" t="n">
        <v>46093</v>
      </c>
      <c r="B456" t="inlineStr">
        <is>
          <t>K-4555</t>
        </is>
      </c>
      <c r="C456" t="inlineStr">
        <is>
          <t>Trade accounts</t>
        </is>
      </c>
      <c r="D456" t="inlineStr">
        <is>
          <t>Signage &amp; banners</t>
        </is>
      </c>
      <c r="E456" s="20" t="n">
        <v>1308</v>
      </c>
      <c r="F456" s="20" t="n">
        <v>724</v>
      </c>
    </row>
    <row r="457">
      <c r="A457" s="27" t="n">
        <v>46094</v>
      </c>
      <c r="B457" t="inlineStr">
        <is>
          <t>K-4556</t>
        </is>
      </c>
      <c r="C457" t="inlineStr">
        <is>
          <t>Walk-in</t>
        </is>
      </c>
      <c r="D457" t="inlineStr">
        <is>
          <t>Signage &amp; banners</t>
        </is>
      </c>
      <c r="E457" s="20" t="n">
        <v>266</v>
      </c>
      <c r="F457" s="20" t="n">
        <v>143</v>
      </c>
    </row>
    <row r="458">
      <c r="A458" s="27" t="n">
        <v>46094</v>
      </c>
      <c r="B458" t="inlineStr">
        <is>
          <t>K-4557</t>
        </is>
      </c>
      <c r="C458" t="inlineStr">
        <is>
          <t>Walk-in</t>
        </is>
      </c>
      <c r="D458" t="inlineStr">
        <is>
          <t>Large format</t>
        </is>
      </c>
      <c r="E458" s="20" t="n">
        <v>222</v>
      </c>
      <c r="F458" s="20" t="n">
        <v>96</v>
      </c>
    </row>
    <row r="459">
      <c r="A459" s="27" t="n">
        <v>46095</v>
      </c>
      <c r="B459" t="inlineStr">
        <is>
          <t>K-4558</t>
        </is>
      </c>
      <c r="C459" t="inlineStr">
        <is>
          <t>Walk-in</t>
        </is>
      </c>
      <c r="D459" t="inlineStr">
        <is>
          <t>Business print</t>
        </is>
      </c>
      <c r="E459" s="20" t="n">
        <v>101</v>
      </c>
      <c r="F459" s="20" t="n">
        <v>41</v>
      </c>
    </row>
    <row r="460">
      <c r="A460" s="27" t="n">
        <v>46096</v>
      </c>
      <c r="B460" t="inlineStr">
        <is>
          <t>K-4559</t>
        </is>
      </c>
      <c r="C460" t="inlineStr">
        <is>
          <t>Online</t>
        </is>
      </c>
      <c r="D460" t="inlineStr">
        <is>
          <t>Business print</t>
        </is>
      </c>
      <c r="E460" s="20" t="n">
        <v>149</v>
      </c>
      <c r="F460" s="20" t="n">
        <v>62</v>
      </c>
    </row>
    <row r="461">
      <c r="A461" s="27" t="n">
        <v>46096</v>
      </c>
      <c r="B461" t="inlineStr">
        <is>
          <t>K-4560</t>
        </is>
      </c>
      <c r="C461" t="inlineStr">
        <is>
          <t>Walk-in</t>
        </is>
      </c>
      <c r="D461" t="inlineStr">
        <is>
          <t>Signage &amp; banners</t>
        </is>
      </c>
      <c r="E461" s="20" t="n">
        <v>86</v>
      </c>
      <c r="F461" s="20" t="n">
        <v>47</v>
      </c>
    </row>
    <row r="462">
      <c r="A462" s="27" t="n">
        <v>46096</v>
      </c>
      <c r="B462" t="inlineStr">
        <is>
          <t>K-4561</t>
        </is>
      </c>
      <c r="C462" t="inlineStr">
        <is>
          <t>Walk-in</t>
        </is>
      </c>
      <c r="D462" t="inlineStr">
        <is>
          <t>Apparel</t>
        </is>
      </c>
      <c r="E462" s="20" t="n">
        <v>62</v>
      </c>
      <c r="F462" s="20" t="n">
        <v>38</v>
      </c>
    </row>
    <row r="463">
      <c r="A463" s="27" t="n">
        <v>46096</v>
      </c>
      <c r="B463" t="inlineStr">
        <is>
          <t>K-4562</t>
        </is>
      </c>
      <c r="C463" t="inlineStr">
        <is>
          <t>Walk-in</t>
        </is>
      </c>
      <c r="D463" t="inlineStr">
        <is>
          <t>Business print</t>
        </is>
      </c>
      <c r="E463" s="20" t="n">
        <v>66</v>
      </c>
      <c r="F463" s="20" t="n">
        <v>31</v>
      </c>
    </row>
    <row r="464">
      <c r="A464" s="27" t="n">
        <v>46096</v>
      </c>
      <c r="B464" t="inlineStr">
        <is>
          <t>K-4563</t>
        </is>
      </c>
      <c r="C464" t="inlineStr">
        <is>
          <t>Walk-in</t>
        </is>
      </c>
      <c r="D464" t="inlineStr">
        <is>
          <t>Business print</t>
        </is>
      </c>
      <c r="E464" s="20" t="n">
        <v>77</v>
      </c>
      <c r="F464" s="20" t="n">
        <v>32</v>
      </c>
    </row>
    <row r="465">
      <c r="A465" s="27" t="n">
        <v>46097</v>
      </c>
      <c r="B465" t="inlineStr">
        <is>
          <t>K-4564</t>
        </is>
      </c>
      <c r="C465" t="inlineStr">
        <is>
          <t>Trade accounts</t>
        </is>
      </c>
      <c r="D465" t="inlineStr">
        <is>
          <t>Large format</t>
        </is>
      </c>
      <c r="E465" s="20" t="n">
        <v>1051</v>
      </c>
      <c r="F465" s="20" t="n">
        <v>488</v>
      </c>
    </row>
    <row r="466">
      <c r="A466" s="27" t="n">
        <v>46097</v>
      </c>
      <c r="B466" t="inlineStr">
        <is>
          <t>K-4565</t>
        </is>
      </c>
      <c r="C466" t="inlineStr">
        <is>
          <t>Trade accounts</t>
        </is>
      </c>
      <c r="D466" t="inlineStr">
        <is>
          <t>Large format</t>
        </is>
      </c>
      <c r="E466" s="20" t="n">
        <v>441</v>
      </c>
      <c r="F466" s="20" t="n">
        <v>225</v>
      </c>
    </row>
    <row r="467">
      <c r="A467" s="27" t="n">
        <v>46097</v>
      </c>
      <c r="B467" t="inlineStr">
        <is>
          <t>K-4566</t>
        </is>
      </c>
      <c r="C467" t="inlineStr">
        <is>
          <t>Walk-in</t>
        </is>
      </c>
      <c r="D467" t="inlineStr">
        <is>
          <t>Apparel</t>
        </is>
      </c>
      <c r="E467" s="20" t="n">
        <v>243</v>
      </c>
      <c r="F467" s="20" t="n">
        <v>142</v>
      </c>
    </row>
    <row r="468">
      <c r="A468" s="27" t="n">
        <v>46097</v>
      </c>
      <c r="B468" t="inlineStr">
        <is>
          <t>K-4567</t>
        </is>
      </c>
      <c r="C468" t="inlineStr">
        <is>
          <t>Walk-in</t>
        </is>
      </c>
      <c r="D468" t="inlineStr">
        <is>
          <t>Signage &amp; banners</t>
        </is>
      </c>
      <c r="E468" s="20" t="n">
        <v>227</v>
      </c>
      <c r="F468" s="20" t="n">
        <v>120</v>
      </c>
    </row>
    <row r="469">
      <c r="A469" s="27" t="n">
        <v>46098</v>
      </c>
      <c r="B469" t="inlineStr">
        <is>
          <t>K-4568</t>
        </is>
      </c>
      <c r="C469" t="inlineStr">
        <is>
          <t>Walk-in</t>
        </is>
      </c>
      <c r="D469" t="inlineStr">
        <is>
          <t>Signage &amp; banners</t>
        </is>
      </c>
      <c r="E469" s="20" t="n">
        <v>57</v>
      </c>
      <c r="F469" s="20" t="n">
        <v>30</v>
      </c>
    </row>
    <row r="470">
      <c r="A470" s="27" t="n">
        <v>46098</v>
      </c>
      <c r="B470" t="inlineStr">
        <is>
          <t>K-4569</t>
        </is>
      </c>
      <c r="C470" t="inlineStr">
        <is>
          <t>Walk-in</t>
        </is>
      </c>
      <c r="D470" t="inlineStr">
        <is>
          <t>Business print</t>
        </is>
      </c>
      <c r="E470" s="20" t="n">
        <v>203</v>
      </c>
      <c r="F470" s="20" t="n">
        <v>83</v>
      </c>
    </row>
    <row r="471">
      <c r="A471" s="27" t="n">
        <v>46098</v>
      </c>
      <c r="B471" t="inlineStr">
        <is>
          <t>K-4570</t>
        </is>
      </c>
      <c r="C471" t="inlineStr">
        <is>
          <t>Walk-in</t>
        </is>
      </c>
      <c r="D471" t="inlineStr">
        <is>
          <t>Business print</t>
        </is>
      </c>
      <c r="E471" s="20" t="n">
        <v>220</v>
      </c>
      <c r="F471" s="20" t="n">
        <v>95</v>
      </c>
    </row>
    <row r="472">
      <c r="A472" s="27" t="n">
        <v>46099</v>
      </c>
      <c r="B472" t="inlineStr">
        <is>
          <t>K-4571</t>
        </is>
      </c>
      <c r="C472" t="inlineStr">
        <is>
          <t>Online</t>
        </is>
      </c>
      <c r="D472" t="inlineStr">
        <is>
          <t>Signage &amp; banners</t>
        </is>
      </c>
      <c r="E472" s="20" t="n">
        <v>121</v>
      </c>
      <c r="F472" s="20" t="n">
        <v>59</v>
      </c>
    </row>
    <row r="473">
      <c r="A473" s="27" t="n">
        <v>46099</v>
      </c>
      <c r="B473" t="inlineStr">
        <is>
          <t>K-4572</t>
        </is>
      </c>
      <c r="C473" t="inlineStr">
        <is>
          <t>Trade accounts</t>
        </is>
      </c>
      <c r="D473" t="inlineStr">
        <is>
          <t>Large format</t>
        </is>
      </c>
      <c r="E473" s="20" t="n">
        <v>975</v>
      </c>
      <c r="F473" s="20" t="n">
        <v>495</v>
      </c>
    </row>
    <row r="474">
      <c r="A474" s="27" t="n">
        <v>46099</v>
      </c>
      <c r="B474" t="inlineStr">
        <is>
          <t>K-4573</t>
        </is>
      </c>
      <c r="C474" t="inlineStr">
        <is>
          <t>Walk-in</t>
        </is>
      </c>
      <c r="D474" t="inlineStr">
        <is>
          <t>Business print</t>
        </is>
      </c>
      <c r="E474" s="20" t="n">
        <v>200</v>
      </c>
      <c r="F474" s="20" t="n">
        <v>84</v>
      </c>
    </row>
    <row r="475">
      <c r="A475" s="27" t="n">
        <v>46099</v>
      </c>
      <c r="B475" t="inlineStr">
        <is>
          <t>K-4574</t>
        </is>
      </c>
      <c r="C475" t="inlineStr">
        <is>
          <t>Walk-in</t>
        </is>
      </c>
      <c r="D475" t="inlineStr">
        <is>
          <t>Apparel</t>
        </is>
      </c>
      <c r="E475" s="20" t="n">
        <v>177</v>
      </c>
      <c r="F475" s="20" t="n">
        <v>109</v>
      </c>
    </row>
    <row r="476">
      <c r="A476" s="27" t="n">
        <v>46100</v>
      </c>
      <c r="B476" t="inlineStr">
        <is>
          <t>K-4575</t>
        </is>
      </c>
      <c r="C476" t="inlineStr">
        <is>
          <t>Online</t>
        </is>
      </c>
      <c r="D476" t="inlineStr">
        <is>
          <t>Signage &amp; banners</t>
        </is>
      </c>
      <c r="E476" s="20" t="n">
        <v>222</v>
      </c>
      <c r="F476" s="20" t="n">
        <v>116</v>
      </c>
    </row>
    <row r="477">
      <c r="A477" s="27" t="n">
        <v>46100</v>
      </c>
      <c r="B477" t="inlineStr">
        <is>
          <t>K-4576</t>
        </is>
      </c>
      <c r="C477" t="inlineStr">
        <is>
          <t>Trade accounts</t>
        </is>
      </c>
      <c r="D477" t="inlineStr">
        <is>
          <t>Apparel</t>
        </is>
      </c>
      <c r="E477" s="20" t="n">
        <v>1415</v>
      </c>
      <c r="F477" s="20" t="n">
        <v>798</v>
      </c>
    </row>
    <row r="478">
      <c r="A478" s="27" t="n">
        <v>46100</v>
      </c>
      <c r="B478" t="inlineStr">
        <is>
          <t>K-4577</t>
        </is>
      </c>
      <c r="C478" t="inlineStr">
        <is>
          <t>Walk-in</t>
        </is>
      </c>
      <c r="D478" t="inlineStr">
        <is>
          <t>Business print</t>
        </is>
      </c>
      <c r="E478" s="20" t="n">
        <v>77</v>
      </c>
      <c r="F478" s="20" t="n">
        <v>33</v>
      </c>
    </row>
    <row r="479">
      <c r="A479" s="27" t="n">
        <v>46102</v>
      </c>
      <c r="B479" t="inlineStr">
        <is>
          <t>K-4578</t>
        </is>
      </c>
      <c r="C479" t="inlineStr">
        <is>
          <t>Online</t>
        </is>
      </c>
      <c r="D479" t="inlineStr">
        <is>
          <t>Business print</t>
        </is>
      </c>
      <c r="E479" s="20" t="n">
        <v>209</v>
      </c>
      <c r="F479" s="20" t="n">
        <v>88</v>
      </c>
    </row>
    <row r="480">
      <c r="A480" s="27" t="n">
        <v>46103</v>
      </c>
      <c r="B480" t="inlineStr">
        <is>
          <t>K-4579</t>
        </is>
      </c>
      <c r="C480" t="inlineStr">
        <is>
          <t>Online</t>
        </is>
      </c>
      <c r="D480" t="inlineStr">
        <is>
          <t>Business print</t>
        </is>
      </c>
      <c r="E480" s="20" t="n">
        <v>238</v>
      </c>
      <c r="F480" s="20" t="n">
        <v>98</v>
      </c>
    </row>
    <row r="481">
      <c r="A481" s="27" t="n">
        <v>46103</v>
      </c>
      <c r="B481" t="inlineStr">
        <is>
          <t>K-4580</t>
        </is>
      </c>
      <c r="C481" t="inlineStr">
        <is>
          <t>Walk-in</t>
        </is>
      </c>
      <c r="D481" t="inlineStr">
        <is>
          <t>Large format</t>
        </is>
      </c>
      <c r="E481" s="20" t="n">
        <v>294</v>
      </c>
      <c r="F481" s="20" t="n">
        <v>135</v>
      </c>
    </row>
    <row r="482">
      <c r="A482" s="27" t="n">
        <v>46103</v>
      </c>
      <c r="B482" t="inlineStr">
        <is>
          <t>K-4581</t>
        </is>
      </c>
      <c r="C482" t="inlineStr">
        <is>
          <t>Walk-in</t>
        </is>
      </c>
      <c r="D482" t="inlineStr">
        <is>
          <t>Business print</t>
        </is>
      </c>
      <c r="E482" s="20" t="n">
        <v>206</v>
      </c>
      <c r="F482" s="20" t="n">
        <v>90</v>
      </c>
    </row>
    <row r="483">
      <c r="A483" s="27" t="n">
        <v>46103</v>
      </c>
      <c r="B483" t="inlineStr">
        <is>
          <t>K-4582</t>
        </is>
      </c>
      <c r="C483" t="inlineStr">
        <is>
          <t>Walk-in</t>
        </is>
      </c>
      <c r="D483" t="inlineStr">
        <is>
          <t>Large format</t>
        </is>
      </c>
      <c r="E483" s="20" t="n">
        <v>161</v>
      </c>
      <c r="F483" s="20" t="n">
        <v>78</v>
      </c>
    </row>
    <row r="484">
      <c r="A484" s="27" t="n">
        <v>46105</v>
      </c>
      <c r="B484" t="inlineStr">
        <is>
          <t>K-4583</t>
        </is>
      </c>
      <c r="C484" t="inlineStr">
        <is>
          <t>Trade accounts</t>
        </is>
      </c>
      <c r="D484" t="inlineStr">
        <is>
          <t>Apparel</t>
        </is>
      </c>
      <c r="E484" s="20" t="n">
        <v>1474</v>
      </c>
      <c r="F484" s="20" t="n">
        <v>851</v>
      </c>
    </row>
    <row r="485">
      <c r="A485" s="27" t="n">
        <v>46105</v>
      </c>
      <c r="B485" t="inlineStr">
        <is>
          <t>K-4584</t>
        </is>
      </c>
      <c r="C485" t="inlineStr">
        <is>
          <t>Walk-in</t>
        </is>
      </c>
      <c r="D485" t="inlineStr">
        <is>
          <t>Business print</t>
        </is>
      </c>
      <c r="E485" s="20" t="n">
        <v>239</v>
      </c>
      <c r="F485" s="20" t="n">
        <v>108</v>
      </c>
    </row>
    <row r="486">
      <c r="A486" s="27" t="n">
        <v>46106</v>
      </c>
      <c r="B486" t="inlineStr">
        <is>
          <t>K-4585</t>
        </is>
      </c>
      <c r="C486" t="inlineStr">
        <is>
          <t>Online</t>
        </is>
      </c>
      <c r="D486" t="inlineStr">
        <is>
          <t>Apparel</t>
        </is>
      </c>
      <c r="E486" s="20" t="n">
        <v>189</v>
      </c>
      <c r="F486" s="20" t="n">
        <v>106</v>
      </c>
    </row>
    <row r="487">
      <c r="A487" s="27" t="n">
        <v>46106</v>
      </c>
      <c r="B487" t="inlineStr">
        <is>
          <t>K-4586</t>
        </is>
      </c>
      <c r="C487" t="inlineStr">
        <is>
          <t>Trade accounts</t>
        </is>
      </c>
      <c r="D487" t="inlineStr">
        <is>
          <t>Business print</t>
        </is>
      </c>
      <c r="E487" s="20" t="n">
        <v>1454</v>
      </c>
      <c r="F487" s="20" t="n">
        <v>650</v>
      </c>
    </row>
    <row r="488">
      <c r="A488" s="27" t="n">
        <v>46106</v>
      </c>
      <c r="B488" t="inlineStr">
        <is>
          <t>K-4587</t>
        </is>
      </c>
      <c r="C488" t="inlineStr">
        <is>
          <t>Walk-in</t>
        </is>
      </c>
      <c r="D488" t="inlineStr">
        <is>
          <t>Large format</t>
        </is>
      </c>
      <c r="E488" s="20" t="n">
        <v>201</v>
      </c>
      <c r="F488" s="20" t="n">
        <v>96</v>
      </c>
    </row>
    <row r="489">
      <c r="A489" s="27" t="n">
        <v>46106</v>
      </c>
      <c r="B489" t="inlineStr">
        <is>
          <t>K-4588</t>
        </is>
      </c>
      <c r="C489" t="inlineStr">
        <is>
          <t>Walk-in</t>
        </is>
      </c>
      <c r="D489" t="inlineStr">
        <is>
          <t>Signage &amp; banners</t>
        </is>
      </c>
      <c r="E489" s="20" t="n">
        <v>82</v>
      </c>
      <c r="F489" s="20" t="n">
        <v>42</v>
      </c>
    </row>
    <row r="490">
      <c r="A490" s="27" t="n">
        <v>46106</v>
      </c>
      <c r="B490" t="inlineStr">
        <is>
          <t>K-4589</t>
        </is>
      </c>
      <c r="C490" t="inlineStr">
        <is>
          <t>Walk-in</t>
        </is>
      </c>
      <c r="D490" t="inlineStr">
        <is>
          <t>Signage &amp; banners</t>
        </is>
      </c>
      <c r="E490" s="20" t="n">
        <v>212</v>
      </c>
      <c r="F490" s="20" t="n">
        <v>112</v>
      </c>
    </row>
    <row r="491">
      <c r="A491" s="27" t="n">
        <v>46107</v>
      </c>
      <c r="B491" t="inlineStr">
        <is>
          <t>K-4590</t>
        </is>
      </c>
      <c r="C491" t="inlineStr">
        <is>
          <t>Walk-in</t>
        </is>
      </c>
      <c r="D491" t="inlineStr">
        <is>
          <t>Business print</t>
        </is>
      </c>
      <c r="E491" s="20" t="n">
        <v>287</v>
      </c>
      <c r="F491" s="20" t="n">
        <v>125</v>
      </c>
    </row>
    <row r="492">
      <c r="A492" s="27" t="n">
        <v>46108</v>
      </c>
      <c r="B492" t="inlineStr">
        <is>
          <t>K-4591</t>
        </is>
      </c>
      <c r="C492" t="inlineStr">
        <is>
          <t>Online</t>
        </is>
      </c>
      <c r="D492" t="inlineStr">
        <is>
          <t>Business print</t>
        </is>
      </c>
      <c r="E492" s="20" t="n">
        <v>637</v>
      </c>
      <c r="F492" s="20" t="n">
        <v>256</v>
      </c>
    </row>
    <row r="493">
      <c r="A493" s="27" t="n">
        <v>46108</v>
      </c>
      <c r="B493" t="inlineStr">
        <is>
          <t>K-4592</t>
        </is>
      </c>
      <c r="C493" t="inlineStr">
        <is>
          <t>Online</t>
        </is>
      </c>
      <c r="D493" t="inlineStr">
        <is>
          <t>Large format</t>
        </is>
      </c>
      <c r="E493" s="20" t="n">
        <v>92</v>
      </c>
      <c r="F493" s="20" t="n">
        <v>43</v>
      </c>
    </row>
    <row r="494">
      <c r="A494" s="27" t="n">
        <v>46108</v>
      </c>
      <c r="B494" t="inlineStr">
        <is>
          <t>K-4593</t>
        </is>
      </c>
      <c r="C494" t="inlineStr">
        <is>
          <t>Trade accounts</t>
        </is>
      </c>
      <c r="D494" t="inlineStr">
        <is>
          <t>Apparel</t>
        </is>
      </c>
      <c r="E494" s="20" t="n">
        <v>1217</v>
      </c>
      <c r="F494" s="20" t="n">
        <v>697</v>
      </c>
    </row>
    <row r="495">
      <c r="A495" s="27" t="n">
        <v>46108</v>
      </c>
      <c r="B495" t="inlineStr">
        <is>
          <t>K-4594</t>
        </is>
      </c>
      <c r="C495" t="inlineStr">
        <is>
          <t>Walk-in</t>
        </is>
      </c>
      <c r="D495" t="inlineStr">
        <is>
          <t>Business print</t>
        </is>
      </c>
      <c r="E495" s="20" t="n">
        <v>94</v>
      </c>
      <c r="F495" s="20" t="n">
        <v>42</v>
      </c>
    </row>
    <row r="496">
      <c r="A496" s="27" t="n">
        <v>46109</v>
      </c>
      <c r="B496" t="inlineStr">
        <is>
          <t>K-4595</t>
        </is>
      </c>
      <c r="C496" t="inlineStr">
        <is>
          <t>Online</t>
        </is>
      </c>
      <c r="D496" t="inlineStr">
        <is>
          <t>Large format</t>
        </is>
      </c>
      <c r="E496" s="20" t="n">
        <v>193</v>
      </c>
      <c r="F496" s="20" t="n">
        <v>94</v>
      </c>
    </row>
    <row r="497">
      <c r="A497" s="27" t="n">
        <v>46109</v>
      </c>
      <c r="B497" t="inlineStr">
        <is>
          <t>K-4596</t>
        </is>
      </c>
      <c r="C497" t="inlineStr">
        <is>
          <t>Walk-in</t>
        </is>
      </c>
      <c r="D497" t="inlineStr">
        <is>
          <t>Large format</t>
        </is>
      </c>
      <c r="E497" s="20" t="n">
        <v>221</v>
      </c>
      <c r="F497" s="20" t="n">
        <v>101</v>
      </c>
    </row>
    <row r="498">
      <c r="A498" s="27" t="n">
        <v>46110</v>
      </c>
      <c r="B498" t="inlineStr">
        <is>
          <t>K-4597</t>
        </is>
      </c>
      <c r="C498" t="inlineStr">
        <is>
          <t>Online</t>
        </is>
      </c>
      <c r="D498" t="inlineStr">
        <is>
          <t>Large format</t>
        </is>
      </c>
      <c r="E498" s="20" t="n">
        <v>441</v>
      </c>
      <c r="F498" s="20" t="n">
        <v>204</v>
      </c>
    </row>
    <row r="499">
      <c r="A499" s="27" t="n">
        <v>46110</v>
      </c>
      <c r="B499" t="inlineStr">
        <is>
          <t>K-4598</t>
        </is>
      </c>
      <c r="C499" t="inlineStr">
        <is>
          <t>Trade accounts</t>
        </is>
      </c>
      <c r="D499" t="inlineStr">
        <is>
          <t>Large format</t>
        </is>
      </c>
      <c r="E499" s="20" t="n">
        <v>1403</v>
      </c>
      <c r="F499" s="20" t="n">
        <v>629</v>
      </c>
    </row>
    <row r="500">
      <c r="A500" s="27" t="n">
        <v>46111</v>
      </c>
      <c r="B500" t="inlineStr">
        <is>
          <t>K-4599</t>
        </is>
      </c>
      <c r="C500" t="inlineStr">
        <is>
          <t>Online</t>
        </is>
      </c>
      <c r="D500" t="inlineStr">
        <is>
          <t>Signage &amp; banners</t>
        </is>
      </c>
      <c r="E500" s="20" t="n">
        <v>614</v>
      </c>
      <c r="F500" s="20" t="n">
        <v>304</v>
      </c>
    </row>
    <row r="501">
      <c r="A501" s="27" t="n">
        <v>46112</v>
      </c>
      <c r="B501" t="inlineStr">
        <is>
          <t>K-4600</t>
        </is>
      </c>
      <c r="C501" t="inlineStr">
        <is>
          <t>Online</t>
        </is>
      </c>
      <c r="D501" t="inlineStr">
        <is>
          <t>Apparel</t>
        </is>
      </c>
      <c r="E501" s="20" t="n">
        <v>212</v>
      </c>
      <c r="F501" s="20" t="n">
        <v>128</v>
      </c>
    </row>
    <row r="502">
      <c r="A502" s="27" t="n">
        <v>46113</v>
      </c>
      <c r="B502" t="inlineStr">
        <is>
          <t>K-4601</t>
        </is>
      </c>
      <c r="C502" t="inlineStr">
        <is>
          <t>Online</t>
        </is>
      </c>
      <c r="D502" t="inlineStr">
        <is>
          <t>Signage &amp; banners</t>
        </is>
      </c>
      <c r="E502" s="20" t="n">
        <v>355</v>
      </c>
      <c r="F502" s="20" t="n">
        <v>180</v>
      </c>
    </row>
    <row r="503">
      <c r="A503" s="27" t="n">
        <v>46113</v>
      </c>
      <c r="B503" t="inlineStr">
        <is>
          <t>K-4602</t>
        </is>
      </c>
      <c r="C503" t="inlineStr">
        <is>
          <t>Walk-in</t>
        </is>
      </c>
      <c r="D503" t="inlineStr">
        <is>
          <t>Apparel</t>
        </is>
      </c>
      <c r="E503" s="20" t="n">
        <v>177</v>
      </c>
      <c r="F503" s="20" t="n">
        <v>97</v>
      </c>
    </row>
    <row r="504">
      <c r="A504" s="27" t="n">
        <v>46113</v>
      </c>
      <c r="B504" t="inlineStr">
        <is>
          <t>K-4603</t>
        </is>
      </c>
      <c r="C504" t="inlineStr">
        <is>
          <t>Walk-in</t>
        </is>
      </c>
      <c r="D504" t="inlineStr">
        <is>
          <t>Signage &amp; banners</t>
        </is>
      </c>
      <c r="E504" s="20" t="n">
        <v>185</v>
      </c>
      <c r="F504" s="20" t="n">
        <v>95</v>
      </c>
    </row>
    <row r="505">
      <c r="A505" s="27" t="n">
        <v>46114</v>
      </c>
      <c r="B505" t="inlineStr">
        <is>
          <t>K-4604</t>
        </is>
      </c>
      <c r="C505" t="inlineStr">
        <is>
          <t>Online</t>
        </is>
      </c>
      <c r="D505" t="inlineStr">
        <is>
          <t>Signage &amp; banners</t>
        </is>
      </c>
      <c r="E505" s="20" t="n">
        <v>501</v>
      </c>
      <c r="F505" s="20" t="n">
        <v>252</v>
      </c>
    </row>
    <row r="506">
      <c r="A506" s="27" t="n">
        <v>46114</v>
      </c>
      <c r="B506" t="inlineStr">
        <is>
          <t>K-4605</t>
        </is>
      </c>
      <c r="C506" t="inlineStr">
        <is>
          <t>Walk-in</t>
        </is>
      </c>
      <c r="D506" t="inlineStr">
        <is>
          <t>Business print</t>
        </is>
      </c>
      <c r="E506" s="20" t="n">
        <v>98</v>
      </c>
      <c r="F506" s="20" t="n">
        <v>41</v>
      </c>
    </row>
    <row r="507">
      <c r="A507" s="27" t="n">
        <v>46114</v>
      </c>
      <c r="B507" t="inlineStr">
        <is>
          <t>K-4606</t>
        </is>
      </c>
      <c r="C507" t="inlineStr">
        <is>
          <t>Walk-in</t>
        </is>
      </c>
      <c r="D507" t="inlineStr">
        <is>
          <t>Business print</t>
        </is>
      </c>
      <c r="E507" s="20" t="n">
        <v>113</v>
      </c>
      <c r="F507" s="20" t="n">
        <v>46</v>
      </c>
    </row>
    <row r="508">
      <c r="A508" s="27" t="n">
        <v>46115</v>
      </c>
      <c r="B508" t="inlineStr">
        <is>
          <t>K-4607</t>
        </is>
      </c>
      <c r="C508" t="inlineStr">
        <is>
          <t>Online</t>
        </is>
      </c>
      <c r="D508" t="inlineStr">
        <is>
          <t>Business print</t>
        </is>
      </c>
      <c r="E508" s="20" t="n">
        <v>338</v>
      </c>
      <c r="F508" s="20" t="n">
        <v>162</v>
      </c>
    </row>
    <row r="509">
      <c r="A509" s="27" t="n">
        <v>46115</v>
      </c>
      <c r="B509" t="inlineStr">
        <is>
          <t>K-4608</t>
        </is>
      </c>
      <c r="C509" t="inlineStr">
        <is>
          <t>Trade accounts</t>
        </is>
      </c>
      <c r="D509" t="inlineStr">
        <is>
          <t>Business print</t>
        </is>
      </c>
      <c r="E509" s="20" t="n">
        <v>615</v>
      </c>
      <c r="F509" s="20" t="n">
        <v>288</v>
      </c>
    </row>
    <row r="510">
      <c r="A510" s="27" t="n">
        <v>46116</v>
      </c>
      <c r="B510" t="inlineStr">
        <is>
          <t>K-4609</t>
        </is>
      </c>
      <c r="C510" t="inlineStr">
        <is>
          <t>Online</t>
        </is>
      </c>
      <c r="D510" t="inlineStr">
        <is>
          <t>Business print</t>
        </is>
      </c>
      <c r="E510" s="20" t="n">
        <v>463</v>
      </c>
      <c r="F510" s="20" t="n">
        <v>187</v>
      </c>
    </row>
    <row r="511">
      <c r="A511" s="27" t="n">
        <v>46116</v>
      </c>
      <c r="B511" t="inlineStr">
        <is>
          <t>K-4610</t>
        </is>
      </c>
      <c r="C511" t="inlineStr">
        <is>
          <t>Online</t>
        </is>
      </c>
      <c r="D511" t="inlineStr">
        <is>
          <t>Business print</t>
        </is>
      </c>
      <c r="E511" s="20" t="n">
        <v>113</v>
      </c>
      <c r="F511" s="20" t="n">
        <v>52</v>
      </c>
    </row>
    <row r="512">
      <c r="A512" s="27" t="n">
        <v>46116</v>
      </c>
      <c r="B512" t="inlineStr">
        <is>
          <t>K-4611</t>
        </is>
      </c>
      <c r="C512" t="inlineStr">
        <is>
          <t>Trade accounts</t>
        </is>
      </c>
      <c r="D512" t="inlineStr">
        <is>
          <t>Business print</t>
        </is>
      </c>
      <c r="E512" s="20" t="n">
        <v>766</v>
      </c>
      <c r="F512" s="20" t="n">
        <v>330</v>
      </c>
    </row>
    <row r="513">
      <c r="A513" s="27" t="n">
        <v>46117</v>
      </c>
      <c r="B513" t="inlineStr">
        <is>
          <t>K-4612</t>
        </is>
      </c>
      <c r="C513" t="inlineStr">
        <is>
          <t>Online</t>
        </is>
      </c>
      <c r="D513" t="inlineStr">
        <is>
          <t>Apparel</t>
        </is>
      </c>
      <c r="E513" s="20" t="n">
        <v>643</v>
      </c>
      <c r="F513" s="20" t="n">
        <v>369</v>
      </c>
    </row>
    <row r="514">
      <c r="A514" s="27" t="n">
        <v>46117</v>
      </c>
      <c r="B514" t="inlineStr">
        <is>
          <t>K-4613</t>
        </is>
      </c>
      <c r="C514" t="inlineStr">
        <is>
          <t>Walk-in</t>
        </is>
      </c>
      <c r="D514" t="inlineStr">
        <is>
          <t>Business print</t>
        </is>
      </c>
      <c r="E514" s="20" t="n">
        <v>224</v>
      </c>
      <c r="F514" s="20" t="n">
        <v>102</v>
      </c>
    </row>
    <row r="515">
      <c r="A515" s="27" t="n">
        <v>46118</v>
      </c>
      <c r="B515" t="inlineStr">
        <is>
          <t>K-4614</t>
        </is>
      </c>
      <c r="C515" t="inlineStr">
        <is>
          <t>Online</t>
        </is>
      </c>
      <c r="D515" t="inlineStr">
        <is>
          <t>Apparel</t>
        </is>
      </c>
      <c r="E515" s="20" t="n">
        <v>70</v>
      </c>
      <c r="F515" s="20" t="n">
        <v>43</v>
      </c>
    </row>
    <row r="516">
      <c r="A516" s="27" t="n">
        <v>46119</v>
      </c>
      <c r="B516" t="inlineStr">
        <is>
          <t>K-4615</t>
        </is>
      </c>
      <c r="C516" t="inlineStr">
        <is>
          <t>Online</t>
        </is>
      </c>
      <c r="D516" t="inlineStr">
        <is>
          <t>Apparel</t>
        </is>
      </c>
      <c r="E516" s="20" t="n">
        <v>508</v>
      </c>
      <c r="F516" s="20" t="n">
        <v>292</v>
      </c>
    </row>
    <row r="517">
      <c r="A517" s="27" t="n">
        <v>46119</v>
      </c>
      <c r="B517" t="inlineStr">
        <is>
          <t>K-4616</t>
        </is>
      </c>
      <c r="C517" t="inlineStr">
        <is>
          <t>Online</t>
        </is>
      </c>
      <c r="D517" t="inlineStr">
        <is>
          <t>Large format</t>
        </is>
      </c>
      <c r="E517" s="20" t="n">
        <v>423</v>
      </c>
      <c r="F517" s="20" t="n">
        <v>197</v>
      </c>
    </row>
    <row r="518">
      <c r="A518" s="27" t="n">
        <v>46119</v>
      </c>
      <c r="B518" t="inlineStr">
        <is>
          <t>K-4617</t>
        </is>
      </c>
      <c r="C518" t="inlineStr">
        <is>
          <t>Trade accounts</t>
        </is>
      </c>
      <c r="D518" t="inlineStr">
        <is>
          <t>Business print</t>
        </is>
      </c>
      <c r="E518" s="20" t="n">
        <v>674</v>
      </c>
      <c r="F518" s="20" t="n">
        <v>294</v>
      </c>
    </row>
    <row r="519">
      <c r="A519" s="27" t="n">
        <v>46119</v>
      </c>
      <c r="B519" t="inlineStr">
        <is>
          <t>K-4618</t>
        </is>
      </c>
      <c r="C519" t="inlineStr">
        <is>
          <t>Trade accounts</t>
        </is>
      </c>
      <c r="D519" t="inlineStr">
        <is>
          <t>Business print</t>
        </is>
      </c>
      <c r="E519" s="20" t="n">
        <v>1316</v>
      </c>
      <c r="F519" s="20" t="n">
        <v>619</v>
      </c>
    </row>
    <row r="520">
      <c r="A520" s="27" t="n">
        <v>46120</v>
      </c>
      <c r="B520" t="inlineStr">
        <is>
          <t>K-4619</t>
        </is>
      </c>
      <c r="C520" t="inlineStr">
        <is>
          <t>Online</t>
        </is>
      </c>
      <c r="D520" t="inlineStr">
        <is>
          <t>Signage &amp; banners</t>
        </is>
      </c>
      <c r="E520" s="20" t="n">
        <v>355</v>
      </c>
      <c r="F520" s="20" t="n">
        <v>188</v>
      </c>
    </row>
    <row r="521">
      <c r="A521" s="27" t="n">
        <v>46120</v>
      </c>
      <c r="B521" t="inlineStr">
        <is>
          <t>K-4620</t>
        </is>
      </c>
      <c r="C521" t="inlineStr">
        <is>
          <t>Online</t>
        </is>
      </c>
      <c r="D521" t="inlineStr">
        <is>
          <t>Apparel</t>
        </is>
      </c>
      <c r="E521" s="20" t="n">
        <v>201</v>
      </c>
      <c r="F521" s="20" t="n">
        <v>115</v>
      </c>
    </row>
    <row r="522">
      <c r="A522" s="27" t="n">
        <v>46121</v>
      </c>
      <c r="B522" t="inlineStr">
        <is>
          <t>K-4621</t>
        </is>
      </c>
      <c r="C522" t="inlineStr">
        <is>
          <t>Online</t>
        </is>
      </c>
      <c r="D522" t="inlineStr">
        <is>
          <t>Business print</t>
        </is>
      </c>
      <c r="E522" s="20" t="n">
        <v>313</v>
      </c>
      <c r="F522" s="20" t="n">
        <v>131</v>
      </c>
    </row>
    <row r="523">
      <c r="A523" s="27" t="n">
        <v>46122</v>
      </c>
      <c r="B523" t="inlineStr">
        <is>
          <t>K-4622</t>
        </is>
      </c>
      <c r="C523" t="inlineStr">
        <is>
          <t>Online</t>
        </is>
      </c>
      <c r="D523" t="inlineStr">
        <is>
          <t>Business print</t>
        </is>
      </c>
      <c r="E523" s="20" t="n">
        <v>79</v>
      </c>
      <c r="F523" s="20" t="n">
        <v>33</v>
      </c>
    </row>
    <row r="524">
      <c r="A524" s="27" t="n">
        <v>46122</v>
      </c>
      <c r="B524" t="inlineStr">
        <is>
          <t>K-4623</t>
        </is>
      </c>
      <c r="C524" t="inlineStr">
        <is>
          <t>Trade accounts</t>
        </is>
      </c>
      <c r="D524" t="inlineStr">
        <is>
          <t>Business print</t>
        </is>
      </c>
      <c r="E524" s="20" t="n">
        <v>1296</v>
      </c>
      <c r="F524" s="20" t="n">
        <v>596</v>
      </c>
    </row>
    <row r="525">
      <c r="A525" s="27" t="n">
        <v>46123</v>
      </c>
      <c r="B525" t="inlineStr">
        <is>
          <t>K-4624</t>
        </is>
      </c>
      <c r="C525" t="inlineStr">
        <is>
          <t>Trade accounts</t>
        </is>
      </c>
      <c r="D525" t="inlineStr">
        <is>
          <t>Large format</t>
        </is>
      </c>
      <c r="E525" s="20" t="n">
        <v>1008</v>
      </c>
      <c r="F525" s="20" t="n">
        <v>488</v>
      </c>
    </row>
    <row r="526">
      <c r="A526" s="27" t="n">
        <v>46123</v>
      </c>
      <c r="B526" t="inlineStr">
        <is>
          <t>K-4625</t>
        </is>
      </c>
      <c r="C526" t="inlineStr">
        <is>
          <t>Walk-in</t>
        </is>
      </c>
      <c r="D526" t="inlineStr">
        <is>
          <t>Business print</t>
        </is>
      </c>
      <c r="E526" s="20" t="n">
        <v>305</v>
      </c>
      <c r="F526" s="20" t="n">
        <v>127</v>
      </c>
    </row>
    <row r="527">
      <c r="A527" s="27" t="n">
        <v>46124</v>
      </c>
      <c r="B527" t="inlineStr">
        <is>
          <t>K-4626</t>
        </is>
      </c>
      <c r="C527" t="inlineStr">
        <is>
          <t>Online</t>
        </is>
      </c>
      <c r="D527" t="inlineStr">
        <is>
          <t>Signage &amp; banners</t>
        </is>
      </c>
      <c r="E527" s="20" t="n">
        <v>532</v>
      </c>
      <c r="F527" s="20" t="n">
        <v>278</v>
      </c>
    </row>
    <row r="528">
      <c r="A528" s="27" t="n">
        <v>46124</v>
      </c>
      <c r="B528" t="inlineStr">
        <is>
          <t>K-4627</t>
        </is>
      </c>
      <c r="C528" t="inlineStr">
        <is>
          <t>Online</t>
        </is>
      </c>
      <c r="D528" t="inlineStr">
        <is>
          <t>Signage &amp; banners</t>
        </is>
      </c>
      <c r="E528" s="20" t="n">
        <v>218</v>
      </c>
      <c r="F528" s="20" t="n">
        <v>114</v>
      </c>
    </row>
    <row r="529">
      <c r="A529" s="27" t="n">
        <v>46124</v>
      </c>
      <c r="B529" t="inlineStr">
        <is>
          <t>K-4628</t>
        </is>
      </c>
      <c r="C529" t="inlineStr">
        <is>
          <t>Online</t>
        </is>
      </c>
      <c r="D529" t="inlineStr">
        <is>
          <t>Signage &amp; banners</t>
        </is>
      </c>
      <c r="E529" s="20" t="n">
        <v>372</v>
      </c>
      <c r="F529" s="20" t="n">
        <v>208</v>
      </c>
    </row>
    <row r="530">
      <c r="A530" s="27" t="n">
        <v>46124</v>
      </c>
      <c r="B530" t="inlineStr">
        <is>
          <t>K-4629</t>
        </is>
      </c>
      <c r="C530" t="inlineStr">
        <is>
          <t>Trade accounts</t>
        </is>
      </c>
      <c r="D530" t="inlineStr">
        <is>
          <t>Business print</t>
        </is>
      </c>
      <c r="E530" s="20" t="n">
        <v>1333</v>
      </c>
      <c r="F530" s="20" t="n">
        <v>594</v>
      </c>
    </row>
    <row r="531">
      <c r="A531" s="27" t="n">
        <v>46125</v>
      </c>
      <c r="B531" t="inlineStr">
        <is>
          <t>K-4630</t>
        </is>
      </c>
      <c r="C531" t="inlineStr">
        <is>
          <t>Walk-in</t>
        </is>
      </c>
      <c r="D531" t="inlineStr">
        <is>
          <t>Business print</t>
        </is>
      </c>
      <c r="E531" s="20" t="n">
        <v>217</v>
      </c>
      <c r="F531" s="20" t="n">
        <v>98</v>
      </c>
    </row>
    <row r="532">
      <c r="A532" s="27" t="n">
        <v>46125</v>
      </c>
      <c r="B532" t="inlineStr">
        <is>
          <t>K-4631</t>
        </is>
      </c>
      <c r="C532" t="inlineStr">
        <is>
          <t>Walk-in</t>
        </is>
      </c>
      <c r="D532" t="inlineStr">
        <is>
          <t>Business print</t>
        </is>
      </c>
      <c r="E532" s="20" t="n">
        <v>251</v>
      </c>
      <c r="F532" s="20" t="n">
        <v>112</v>
      </c>
    </row>
    <row r="533">
      <c r="A533" s="27" t="n">
        <v>46126</v>
      </c>
      <c r="B533" t="inlineStr">
        <is>
          <t>K-4632</t>
        </is>
      </c>
      <c r="C533" t="inlineStr">
        <is>
          <t>Online</t>
        </is>
      </c>
      <c r="D533" t="inlineStr">
        <is>
          <t>Apparel</t>
        </is>
      </c>
      <c r="E533" s="20" t="n">
        <v>568</v>
      </c>
      <c r="F533" s="20" t="n">
        <v>334</v>
      </c>
    </row>
    <row r="534">
      <c r="A534" s="27" t="n">
        <v>46126</v>
      </c>
      <c r="B534" t="inlineStr">
        <is>
          <t>K-4633</t>
        </is>
      </c>
      <c r="C534" t="inlineStr">
        <is>
          <t>Walk-in</t>
        </is>
      </c>
      <c r="D534" t="inlineStr">
        <is>
          <t>Signage &amp; banners</t>
        </is>
      </c>
      <c r="E534" s="20" t="n">
        <v>92</v>
      </c>
      <c r="F534" s="20" t="n">
        <v>49</v>
      </c>
    </row>
    <row r="535">
      <c r="A535" s="27" t="n">
        <v>46126</v>
      </c>
      <c r="B535" t="inlineStr">
        <is>
          <t>K-4634</t>
        </is>
      </c>
      <c r="C535" t="inlineStr">
        <is>
          <t>Walk-in</t>
        </is>
      </c>
      <c r="D535" t="inlineStr">
        <is>
          <t>Apparel</t>
        </is>
      </c>
      <c r="E535" s="20" t="n">
        <v>287</v>
      </c>
      <c r="F535" s="20" t="n">
        <v>165</v>
      </c>
    </row>
    <row r="536">
      <c r="A536" s="27" t="n">
        <v>46127</v>
      </c>
      <c r="B536" t="inlineStr">
        <is>
          <t>K-4635</t>
        </is>
      </c>
      <c r="C536" t="inlineStr">
        <is>
          <t>Online</t>
        </is>
      </c>
      <c r="D536" t="inlineStr">
        <is>
          <t>Apparel</t>
        </is>
      </c>
      <c r="E536" s="20" t="n">
        <v>190</v>
      </c>
      <c r="F536" s="20" t="n">
        <v>108</v>
      </c>
    </row>
    <row r="537">
      <c r="A537" s="27" t="n">
        <v>46127</v>
      </c>
      <c r="B537" t="inlineStr">
        <is>
          <t>K-4636</t>
        </is>
      </c>
      <c r="C537" t="inlineStr">
        <is>
          <t>Online</t>
        </is>
      </c>
      <c r="D537" t="inlineStr">
        <is>
          <t>Business print</t>
        </is>
      </c>
      <c r="E537" s="20" t="n">
        <v>118</v>
      </c>
      <c r="F537" s="20" t="n">
        <v>54</v>
      </c>
    </row>
    <row r="538">
      <c r="A538" s="27" t="n">
        <v>46127</v>
      </c>
      <c r="B538" t="inlineStr">
        <is>
          <t>K-4637</t>
        </is>
      </c>
      <c r="C538" t="inlineStr">
        <is>
          <t>Walk-in</t>
        </is>
      </c>
      <c r="D538" t="inlineStr">
        <is>
          <t>Business print</t>
        </is>
      </c>
      <c r="E538" s="20" t="n">
        <v>158</v>
      </c>
      <c r="F538" s="20" t="n">
        <v>68</v>
      </c>
    </row>
    <row r="539">
      <c r="A539" s="27" t="n">
        <v>46127</v>
      </c>
      <c r="B539" t="inlineStr">
        <is>
          <t>K-4638</t>
        </is>
      </c>
      <c r="C539" t="inlineStr">
        <is>
          <t>Walk-in</t>
        </is>
      </c>
      <c r="D539" t="inlineStr">
        <is>
          <t>Business print</t>
        </is>
      </c>
      <c r="E539" s="20" t="n">
        <v>85</v>
      </c>
      <c r="F539" s="20" t="n">
        <v>38</v>
      </c>
    </row>
    <row r="540">
      <c r="A540" s="27" t="n">
        <v>46128</v>
      </c>
      <c r="B540" t="inlineStr">
        <is>
          <t>K-4639</t>
        </is>
      </c>
      <c r="C540" t="inlineStr">
        <is>
          <t>Online</t>
        </is>
      </c>
      <c r="D540" t="inlineStr">
        <is>
          <t>Apparel</t>
        </is>
      </c>
      <c r="E540" s="20" t="n">
        <v>578</v>
      </c>
      <c r="F540" s="20" t="n">
        <v>333</v>
      </c>
    </row>
    <row r="541">
      <c r="A541" s="27" t="n">
        <v>46128</v>
      </c>
      <c r="B541" t="inlineStr">
        <is>
          <t>K-4640</t>
        </is>
      </c>
      <c r="C541" t="inlineStr">
        <is>
          <t>Walk-in</t>
        </is>
      </c>
      <c r="D541" t="inlineStr">
        <is>
          <t>Signage &amp; banners</t>
        </is>
      </c>
      <c r="E541" s="20" t="n">
        <v>201</v>
      </c>
      <c r="F541" s="20" t="n">
        <v>103</v>
      </c>
    </row>
    <row r="542">
      <c r="A542" s="27" t="n">
        <v>46128</v>
      </c>
      <c r="B542" t="inlineStr">
        <is>
          <t>K-4641</t>
        </is>
      </c>
      <c r="C542" t="inlineStr">
        <is>
          <t>Walk-in</t>
        </is>
      </c>
      <c r="D542" t="inlineStr">
        <is>
          <t>Signage &amp; banners</t>
        </is>
      </c>
      <c r="E542" s="20" t="n">
        <v>223</v>
      </c>
      <c r="F542" s="20" t="n">
        <v>114</v>
      </c>
    </row>
    <row r="543">
      <c r="A543" s="27" t="n">
        <v>46128</v>
      </c>
      <c r="B543" t="inlineStr">
        <is>
          <t>K-4642</t>
        </is>
      </c>
      <c r="C543" t="inlineStr">
        <is>
          <t>Walk-in</t>
        </is>
      </c>
      <c r="D543" t="inlineStr">
        <is>
          <t>Apparel</t>
        </is>
      </c>
      <c r="E543" s="20" t="n">
        <v>237</v>
      </c>
      <c r="F543" s="20" t="n">
        <v>128</v>
      </c>
    </row>
    <row r="544">
      <c r="A544" s="27" t="n">
        <v>46129</v>
      </c>
      <c r="B544" t="inlineStr">
        <is>
          <t>K-4643</t>
        </is>
      </c>
      <c r="C544" t="inlineStr">
        <is>
          <t>Online</t>
        </is>
      </c>
      <c r="D544" t="inlineStr">
        <is>
          <t>Apparel</t>
        </is>
      </c>
      <c r="E544" s="20" t="n">
        <v>579</v>
      </c>
      <c r="F544" s="20" t="n">
        <v>317</v>
      </c>
    </row>
    <row r="545">
      <c r="A545" s="27" t="n">
        <v>46129</v>
      </c>
      <c r="B545" t="inlineStr">
        <is>
          <t>K-4644</t>
        </is>
      </c>
      <c r="C545" t="inlineStr">
        <is>
          <t>Walk-in</t>
        </is>
      </c>
      <c r="D545" t="inlineStr">
        <is>
          <t>Business print</t>
        </is>
      </c>
      <c r="E545" s="20" t="n">
        <v>112</v>
      </c>
      <c r="F545" s="20" t="n">
        <v>49</v>
      </c>
    </row>
    <row r="546">
      <c r="A546" s="27" t="n">
        <v>46129</v>
      </c>
      <c r="B546" t="inlineStr">
        <is>
          <t>K-4645</t>
        </is>
      </c>
      <c r="C546" t="inlineStr">
        <is>
          <t>Walk-in</t>
        </is>
      </c>
      <c r="D546" t="inlineStr">
        <is>
          <t>Signage &amp; banners</t>
        </is>
      </c>
      <c r="E546" s="20" t="n">
        <v>113</v>
      </c>
      <c r="F546" s="20" t="n">
        <v>62</v>
      </c>
    </row>
    <row r="547">
      <c r="A547" s="27" t="n">
        <v>46129</v>
      </c>
      <c r="B547" t="inlineStr">
        <is>
          <t>K-4646</t>
        </is>
      </c>
      <c r="C547" t="inlineStr">
        <is>
          <t>Walk-in</t>
        </is>
      </c>
      <c r="D547" t="inlineStr">
        <is>
          <t>Business print</t>
        </is>
      </c>
      <c r="E547" s="20" t="n">
        <v>91</v>
      </c>
      <c r="F547" s="20" t="n">
        <v>41</v>
      </c>
    </row>
    <row r="548">
      <c r="A548" s="27" t="n">
        <v>46130</v>
      </c>
      <c r="B548" t="inlineStr">
        <is>
          <t>K-4647</t>
        </is>
      </c>
      <c r="C548" t="inlineStr">
        <is>
          <t>Online</t>
        </is>
      </c>
      <c r="D548" t="inlineStr">
        <is>
          <t>Business print</t>
        </is>
      </c>
      <c r="E548" s="20" t="n">
        <v>610</v>
      </c>
      <c r="F548" s="20" t="n">
        <v>254</v>
      </c>
    </row>
    <row r="549">
      <c r="A549" s="27" t="n">
        <v>46130</v>
      </c>
      <c r="B549" t="inlineStr">
        <is>
          <t>K-4648</t>
        </is>
      </c>
      <c r="C549" t="inlineStr">
        <is>
          <t>Online</t>
        </is>
      </c>
      <c r="D549" t="inlineStr">
        <is>
          <t>Apparel</t>
        </is>
      </c>
      <c r="E549" s="20" t="n">
        <v>441</v>
      </c>
      <c r="F549" s="20" t="n">
        <v>273</v>
      </c>
    </row>
    <row r="550">
      <c r="A550" s="27" t="n">
        <v>46130</v>
      </c>
      <c r="B550" t="inlineStr">
        <is>
          <t>K-4649</t>
        </is>
      </c>
      <c r="C550" t="inlineStr">
        <is>
          <t>Walk-in</t>
        </is>
      </c>
      <c r="D550" t="inlineStr">
        <is>
          <t>Signage &amp; banners</t>
        </is>
      </c>
      <c r="E550" s="20" t="n">
        <v>248</v>
      </c>
      <c r="F550" s="20" t="n">
        <v>134</v>
      </c>
    </row>
    <row r="551">
      <c r="A551" s="27" t="n">
        <v>46131</v>
      </c>
      <c r="B551" t="inlineStr">
        <is>
          <t>K-4650</t>
        </is>
      </c>
      <c r="C551" t="inlineStr">
        <is>
          <t>Trade accounts</t>
        </is>
      </c>
      <c r="D551" t="inlineStr">
        <is>
          <t>Apparel</t>
        </is>
      </c>
      <c r="E551" s="20" t="n">
        <v>1113</v>
      </c>
      <c r="F551" s="20" t="n">
        <v>607</v>
      </c>
    </row>
    <row r="552">
      <c r="A552" s="27" t="n">
        <v>46131</v>
      </c>
      <c r="B552" t="inlineStr">
        <is>
          <t>K-4651</t>
        </is>
      </c>
      <c r="C552" t="inlineStr">
        <is>
          <t>Walk-in</t>
        </is>
      </c>
      <c r="D552" t="inlineStr">
        <is>
          <t>Apparel</t>
        </is>
      </c>
      <c r="E552" s="20" t="n">
        <v>87</v>
      </c>
      <c r="F552" s="20" t="n">
        <v>51</v>
      </c>
    </row>
    <row r="553">
      <c r="A553" s="27" t="n">
        <v>46132</v>
      </c>
      <c r="B553" t="inlineStr">
        <is>
          <t>K-4652</t>
        </is>
      </c>
      <c r="C553" t="inlineStr">
        <is>
          <t>Walk-in</t>
        </is>
      </c>
      <c r="D553" t="inlineStr">
        <is>
          <t>Signage &amp; banners</t>
        </is>
      </c>
      <c r="E553" s="20" t="n">
        <v>271</v>
      </c>
      <c r="F553" s="20" t="n">
        <v>144</v>
      </c>
    </row>
    <row r="554">
      <c r="A554" s="27" t="n">
        <v>46132</v>
      </c>
      <c r="B554" t="inlineStr">
        <is>
          <t>K-4653</t>
        </is>
      </c>
      <c r="C554" t="inlineStr">
        <is>
          <t>Walk-in</t>
        </is>
      </c>
      <c r="D554" t="inlineStr">
        <is>
          <t>Business print</t>
        </is>
      </c>
      <c r="E554" s="20" t="n">
        <v>92</v>
      </c>
      <c r="F554" s="20" t="n">
        <v>43</v>
      </c>
    </row>
    <row r="555">
      <c r="A555" s="27" t="n">
        <v>46132</v>
      </c>
      <c r="B555" t="inlineStr">
        <is>
          <t>K-4654</t>
        </is>
      </c>
      <c r="C555" t="inlineStr">
        <is>
          <t>Walk-in</t>
        </is>
      </c>
      <c r="D555" t="inlineStr">
        <is>
          <t>Apparel</t>
        </is>
      </c>
      <c r="E555" s="20" t="n">
        <v>63</v>
      </c>
      <c r="F555" s="20" t="n">
        <v>37</v>
      </c>
    </row>
    <row r="556">
      <c r="A556" s="27" t="n">
        <v>46133</v>
      </c>
      <c r="B556" t="inlineStr">
        <is>
          <t>K-4655</t>
        </is>
      </c>
      <c r="C556" t="inlineStr">
        <is>
          <t>Walk-in</t>
        </is>
      </c>
      <c r="D556" t="inlineStr">
        <is>
          <t>Signage &amp; banners</t>
        </is>
      </c>
      <c r="E556" s="20" t="n">
        <v>129</v>
      </c>
      <c r="F556" s="20" t="n">
        <v>70</v>
      </c>
    </row>
    <row r="557">
      <c r="A557" s="27" t="n">
        <v>46133</v>
      </c>
      <c r="B557" t="inlineStr">
        <is>
          <t>K-4656</t>
        </is>
      </c>
      <c r="C557" t="inlineStr">
        <is>
          <t>Walk-in</t>
        </is>
      </c>
      <c r="D557" t="inlineStr">
        <is>
          <t>Apparel</t>
        </is>
      </c>
      <c r="E557" s="20" t="n">
        <v>163</v>
      </c>
      <c r="F557" s="20" t="n">
        <v>97</v>
      </c>
    </row>
    <row r="558">
      <c r="A558" s="27" t="n">
        <v>46133</v>
      </c>
      <c r="B558" t="inlineStr">
        <is>
          <t>K-4657</t>
        </is>
      </c>
      <c r="C558" t="inlineStr">
        <is>
          <t>Walk-in</t>
        </is>
      </c>
      <c r="D558" t="inlineStr">
        <is>
          <t>Signage &amp; banners</t>
        </is>
      </c>
      <c r="E558" s="20" t="n">
        <v>262</v>
      </c>
      <c r="F558" s="20" t="n">
        <v>131</v>
      </c>
    </row>
    <row r="559">
      <c r="A559" s="27" t="n">
        <v>46134</v>
      </c>
      <c r="B559" t="inlineStr">
        <is>
          <t>K-4658</t>
        </is>
      </c>
      <c r="C559" t="inlineStr">
        <is>
          <t>Walk-in</t>
        </is>
      </c>
      <c r="D559" t="inlineStr">
        <is>
          <t>Apparel</t>
        </is>
      </c>
      <c r="E559" s="20" t="n">
        <v>272</v>
      </c>
      <c r="F559" s="20" t="n">
        <v>163</v>
      </c>
    </row>
    <row r="560">
      <c r="A560" s="27" t="n">
        <v>46135</v>
      </c>
      <c r="B560" t="inlineStr">
        <is>
          <t>K-4659</t>
        </is>
      </c>
      <c r="C560" t="inlineStr">
        <is>
          <t>Online</t>
        </is>
      </c>
      <c r="D560" t="inlineStr">
        <is>
          <t>Signage &amp; banners</t>
        </is>
      </c>
      <c r="E560" s="20" t="n">
        <v>412</v>
      </c>
      <c r="F560" s="20" t="n">
        <v>203</v>
      </c>
    </row>
    <row r="561">
      <c r="A561" s="27" t="n">
        <v>46135</v>
      </c>
      <c r="B561" t="inlineStr">
        <is>
          <t>K-4660</t>
        </is>
      </c>
      <c r="C561" t="inlineStr">
        <is>
          <t>Trade accounts</t>
        </is>
      </c>
      <c r="D561" t="inlineStr">
        <is>
          <t>Signage &amp; banners</t>
        </is>
      </c>
      <c r="E561" s="20" t="n">
        <v>344</v>
      </c>
      <c r="F561" s="20" t="n">
        <v>192</v>
      </c>
    </row>
    <row r="562">
      <c r="A562" s="27" t="n">
        <v>46135</v>
      </c>
      <c r="B562" t="inlineStr">
        <is>
          <t>K-4661</t>
        </is>
      </c>
      <c r="C562" t="inlineStr">
        <is>
          <t>Walk-in</t>
        </is>
      </c>
      <c r="D562" t="inlineStr">
        <is>
          <t>Apparel</t>
        </is>
      </c>
      <c r="E562" s="20" t="n">
        <v>48</v>
      </c>
      <c r="F562" s="20" t="n">
        <v>29</v>
      </c>
    </row>
    <row r="563">
      <c r="A563" s="27" t="n">
        <v>46135</v>
      </c>
      <c r="B563" t="inlineStr">
        <is>
          <t>K-4662</t>
        </is>
      </c>
      <c r="C563" t="inlineStr">
        <is>
          <t>Walk-in</t>
        </is>
      </c>
      <c r="D563" t="inlineStr">
        <is>
          <t>Large format</t>
        </is>
      </c>
      <c r="E563" s="20" t="n">
        <v>213</v>
      </c>
      <c r="F563" s="20" t="n">
        <v>105</v>
      </c>
    </row>
    <row r="564">
      <c r="A564" s="27" t="n">
        <v>46135</v>
      </c>
      <c r="B564" t="inlineStr">
        <is>
          <t>K-4663</t>
        </is>
      </c>
      <c r="C564" t="inlineStr">
        <is>
          <t>Walk-in</t>
        </is>
      </c>
      <c r="D564" t="inlineStr">
        <is>
          <t>Business print</t>
        </is>
      </c>
      <c r="E564" s="20" t="n">
        <v>308</v>
      </c>
      <c r="F564" s="20" t="n">
        <v>128</v>
      </c>
    </row>
    <row r="565">
      <c r="A565" s="27" t="n">
        <v>46136</v>
      </c>
      <c r="B565" t="inlineStr">
        <is>
          <t>K-4664</t>
        </is>
      </c>
      <c r="C565" t="inlineStr">
        <is>
          <t>Walk-in</t>
        </is>
      </c>
      <c r="D565" t="inlineStr">
        <is>
          <t>Business print</t>
        </is>
      </c>
      <c r="E565" s="20" t="n">
        <v>264</v>
      </c>
      <c r="F565" s="20" t="n">
        <v>125</v>
      </c>
    </row>
    <row r="566">
      <c r="A566" s="27" t="n">
        <v>46136</v>
      </c>
      <c r="B566" t="inlineStr">
        <is>
          <t>K-4665</t>
        </is>
      </c>
      <c r="C566" t="inlineStr">
        <is>
          <t>Walk-in</t>
        </is>
      </c>
      <c r="D566" t="inlineStr">
        <is>
          <t>Business print</t>
        </is>
      </c>
      <c r="E566" s="20" t="n">
        <v>257</v>
      </c>
      <c r="F566" s="20" t="n">
        <v>118</v>
      </c>
    </row>
    <row r="567">
      <c r="A567" s="27" t="n">
        <v>46137</v>
      </c>
      <c r="B567" t="inlineStr">
        <is>
          <t>K-4666</t>
        </is>
      </c>
      <c r="C567" t="inlineStr">
        <is>
          <t>Online</t>
        </is>
      </c>
      <c r="D567" t="inlineStr">
        <is>
          <t>Business print</t>
        </is>
      </c>
      <c r="E567" s="20" t="n">
        <v>429</v>
      </c>
      <c r="F567" s="20" t="n">
        <v>197</v>
      </c>
    </row>
    <row r="568">
      <c r="A568" s="27" t="n">
        <v>46137</v>
      </c>
      <c r="B568" t="inlineStr">
        <is>
          <t>K-4667</t>
        </is>
      </c>
      <c r="C568" t="inlineStr">
        <is>
          <t>Trade accounts</t>
        </is>
      </c>
      <c r="D568" t="inlineStr">
        <is>
          <t>Signage &amp; banners</t>
        </is>
      </c>
      <c r="E568" s="20" t="n">
        <v>1066</v>
      </c>
      <c r="F568" s="20" t="n">
        <v>519</v>
      </c>
    </row>
    <row r="569">
      <c r="A569" s="27" t="n">
        <v>46137</v>
      </c>
      <c r="B569" t="inlineStr">
        <is>
          <t>K-4668</t>
        </is>
      </c>
      <c r="C569" t="inlineStr">
        <is>
          <t>Trade accounts</t>
        </is>
      </c>
      <c r="D569" t="inlineStr">
        <is>
          <t>Signage &amp; banners</t>
        </is>
      </c>
      <c r="E569" s="20" t="n">
        <v>644</v>
      </c>
      <c r="F569" s="20" t="n">
        <v>346</v>
      </c>
    </row>
    <row r="570">
      <c r="A570" s="27" t="n">
        <v>46137</v>
      </c>
      <c r="B570" t="inlineStr">
        <is>
          <t>K-4669</t>
        </is>
      </c>
      <c r="C570" t="inlineStr">
        <is>
          <t>Walk-in</t>
        </is>
      </c>
      <c r="D570" t="inlineStr">
        <is>
          <t>Large format</t>
        </is>
      </c>
      <c r="E570" s="20" t="n">
        <v>78</v>
      </c>
      <c r="F570" s="20" t="n">
        <v>38</v>
      </c>
    </row>
    <row r="571">
      <c r="A571" s="27" t="n">
        <v>46137</v>
      </c>
      <c r="B571" t="inlineStr">
        <is>
          <t>K-4670</t>
        </is>
      </c>
      <c r="C571" t="inlineStr">
        <is>
          <t>Walk-in</t>
        </is>
      </c>
      <c r="D571" t="inlineStr">
        <is>
          <t>Signage &amp; banners</t>
        </is>
      </c>
      <c r="E571" s="20" t="n">
        <v>208</v>
      </c>
      <c r="F571" s="20" t="n">
        <v>110</v>
      </c>
    </row>
    <row r="572">
      <c r="A572" s="27" t="n">
        <v>46138</v>
      </c>
      <c r="B572" t="inlineStr">
        <is>
          <t>K-4671</t>
        </is>
      </c>
      <c r="C572" t="inlineStr">
        <is>
          <t>Trade accounts</t>
        </is>
      </c>
      <c r="D572" t="inlineStr">
        <is>
          <t>Apparel</t>
        </is>
      </c>
      <c r="E572" s="20" t="n">
        <v>780</v>
      </c>
      <c r="F572" s="20" t="n">
        <v>468</v>
      </c>
    </row>
    <row r="573">
      <c r="A573" s="27" t="n">
        <v>46138</v>
      </c>
      <c r="B573" t="inlineStr">
        <is>
          <t>K-4672</t>
        </is>
      </c>
      <c r="C573" t="inlineStr">
        <is>
          <t>Trade accounts</t>
        </is>
      </c>
      <c r="D573" t="inlineStr">
        <is>
          <t>Apparel</t>
        </is>
      </c>
      <c r="E573" s="20" t="n">
        <v>1137</v>
      </c>
      <c r="F573" s="20" t="n">
        <v>691</v>
      </c>
    </row>
    <row r="574">
      <c r="A574" s="27" t="n">
        <v>46138</v>
      </c>
      <c r="B574" t="inlineStr">
        <is>
          <t>K-4673</t>
        </is>
      </c>
      <c r="C574" t="inlineStr">
        <is>
          <t>Walk-in</t>
        </is>
      </c>
      <c r="D574" t="inlineStr">
        <is>
          <t>Apparel</t>
        </is>
      </c>
      <c r="E574" s="20" t="n">
        <v>98</v>
      </c>
      <c r="F574" s="20" t="n">
        <v>59</v>
      </c>
    </row>
    <row r="575">
      <c r="A575" s="27" t="n">
        <v>46138</v>
      </c>
      <c r="B575" t="inlineStr">
        <is>
          <t>K-4674</t>
        </is>
      </c>
      <c r="C575" t="inlineStr">
        <is>
          <t>Walk-in</t>
        </is>
      </c>
      <c r="D575" t="inlineStr">
        <is>
          <t>Large format</t>
        </is>
      </c>
      <c r="E575" s="20" t="n">
        <v>257</v>
      </c>
      <c r="F575" s="20" t="n">
        <v>115</v>
      </c>
    </row>
    <row r="576">
      <c r="A576" s="27" t="n">
        <v>46139</v>
      </c>
      <c r="B576" t="inlineStr">
        <is>
          <t>K-4675</t>
        </is>
      </c>
      <c r="C576" t="inlineStr">
        <is>
          <t>Online</t>
        </is>
      </c>
      <c r="D576" t="inlineStr">
        <is>
          <t>Signage &amp; banners</t>
        </is>
      </c>
      <c r="E576" s="20" t="n">
        <v>203</v>
      </c>
      <c r="F576" s="20" t="n">
        <v>104</v>
      </c>
    </row>
    <row r="577">
      <c r="A577" s="27" t="n">
        <v>46139</v>
      </c>
      <c r="B577" t="inlineStr">
        <is>
          <t>K-4676</t>
        </is>
      </c>
      <c r="C577" t="inlineStr">
        <is>
          <t>Online</t>
        </is>
      </c>
      <c r="D577" t="inlineStr">
        <is>
          <t>Business print</t>
        </is>
      </c>
      <c r="E577" s="20" t="n">
        <v>603</v>
      </c>
      <c r="F577" s="20" t="n">
        <v>245</v>
      </c>
    </row>
    <row r="578">
      <c r="A578" s="27" t="n">
        <v>46139</v>
      </c>
      <c r="B578" t="inlineStr">
        <is>
          <t>K-4677</t>
        </is>
      </c>
      <c r="C578" t="inlineStr">
        <is>
          <t>Walk-in</t>
        </is>
      </c>
      <c r="D578" t="inlineStr">
        <is>
          <t>Business print</t>
        </is>
      </c>
      <c r="E578" s="20" t="n">
        <v>43</v>
      </c>
      <c r="F578" s="20" t="n">
        <v>18</v>
      </c>
    </row>
    <row r="579">
      <c r="A579" s="27" t="n">
        <v>46140</v>
      </c>
      <c r="B579" t="inlineStr">
        <is>
          <t>K-4678</t>
        </is>
      </c>
      <c r="C579" t="inlineStr">
        <is>
          <t>Walk-in</t>
        </is>
      </c>
      <c r="D579" t="inlineStr">
        <is>
          <t>Apparel</t>
        </is>
      </c>
      <c r="E579" s="20" t="n">
        <v>273</v>
      </c>
      <c r="F579" s="20" t="n">
        <v>149</v>
      </c>
    </row>
    <row r="580">
      <c r="A580" s="27" t="n">
        <v>46140</v>
      </c>
      <c r="B580" t="inlineStr">
        <is>
          <t>K-4679</t>
        </is>
      </c>
      <c r="C580" t="inlineStr">
        <is>
          <t>Walk-in</t>
        </is>
      </c>
      <c r="D580" t="inlineStr">
        <is>
          <t>Business print</t>
        </is>
      </c>
      <c r="E580" s="20" t="n">
        <v>267</v>
      </c>
      <c r="F580" s="20" t="n">
        <v>109</v>
      </c>
    </row>
    <row r="581">
      <c r="A581" s="27" t="n">
        <v>46140</v>
      </c>
      <c r="B581" t="inlineStr">
        <is>
          <t>K-4680</t>
        </is>
      </c>
      <c r="C581" t="inlineStr">
        <is>
          <t>Walk-in</t>
        </is>
      </c>
      <c r="D581" t="inlineStr">
        <is>
          <t>Business print</t>
        </is>
      </c>
      <c r="E581" s="20" t="n">
        <v>193</v>
      </c>
      <c r="F581" s="20" t="n">
        <v>79</v>
      </c>
    </row>
    <row r="582">
      <c r="A582" s="27" t="n">
        <v>46141</v>
      </c>
      <c r="B582" t="inlineStr">
        <is>
          <t>K-4681</t>
        </is>
      </c>
      <c r="C582" t="inlineStr">
        <is>
          <t>Trade accounts</t>
        </is>
      </c>
      <c r="D582" t="inlineStr">
        <is>
          <t>Large format</t>
        </is>
      </c>
      <c r="E582" s="20" t="n">
        <v>662</v>
      </c>
      <c r="F582" s="20" t="n">
        <v>331</v>
      </c>
    </row>
    <row r="583">
      <c r="A583" s="27" t="n">
        <v>46141</v>
      </c>
      <c r="B583" t="inlineStr">
        <is>
          <t>K-4682</t>
        </is>
      </c>
      <c r="C583" t="inlineStr">
        <is>
          <t>Walk-in</t>
        </is>
      </c>
      <c r="D583" t="inlineStr">
        <is>
          <t>Signage &amp; banners</t>
        </is>
      </c>
      <c r="E583" s="20" t="n">
        <v>307</v>
      </c>
      <c r="F583" s="20" t="n">
        <v>160</v>
      </c>
    </row>
    <row r="584">
      <c r="A584" s="27" t="n">
        <v>46141</v>
      </c>
      <c r="B584" t="inlineStr">
        <is>
          <t>K-4683</t>
        </is>
      </c>
      <c r="C584" t="inlineStr">
        <is>
          <t>Walk-in</t>
        </is>
      </c>
      <c r="D584" t="inlineStr">
        <is>
          <t>Apparel</t>
        </is>
      </c>
      <c r="E584" s="20" t="n">
        <v>110</v>
      </c>
      <c r="F584" s="20" t="n">
        <v>63</v>
      </c>
    </row>
    <row r="585">
      <c r="A585" s="27" t="n">
        <v>46142</v>
      </c>
      <c r="B585" t="inlineStr">
        <is>
          <t>K-4684</t>
        </is>
      </c>
      <c r="C585" t="inlineStr">
        <is>
          <t>Online</t>
        </is>
      </c>
      <c r="D585" t="inlineStr">
        <is>
          <t>Business print</t>
        </is>
      </c>
      <c r="E585" s="20" t="n">
        <v>628</v>
      </c>
      <c r="F585" s="20" t="n">
        <v>291</v>
      </c>
    </row>
    <row r="586">
      <c r="A586" s="27" t="n">
        <v>46142</v>
      </c>
      <c r="B586" t="inlineStr">
        <is>
          <t>K-4685</t>
        </is>
      </c>
      <c r="C586" t="inlineStr">
        <is>
          <t>Trade accounts</t>
        </is>
      </c>
      <c r="D586" t="inlineStr">
        <is>
          <t>Signage &amp; banners</t>
        </is>
      </c>
      <c r="E586" s="20" t="n">
        <v>781</v>
      </c>
      <c r="F586" s="20" t="n">
        <v>407</v>
      </c>
    </row>
    <row r="587">
      <c r="A587" s="27" t="n">
        <v>46143</v>
      </c>
      <c r="B587" t="inlineStr">
        <is>
          <t>K-4686</t>
        </is>
      </c>
      <c r="C587" t="inlineStr">
        <is>
          <t>Online</t>
        </is>
      </c>
      <c r="D587" t="inlineStr">
        <is>
          <t>Apparel</t>
        </is>
      </c>
      <c r="E587" s="20" t="n">
        <v>472</v>
      </c>
      <c r="F587" s="20" t="n">
        <v>289</v>
      </c>
    </row>
    <row r="588">
      <c r="A588" s="27" t="n">
        <v>46143</v>
      </c>
      <c r="B588" t="inlineStr">
        <is>
          <t>K-4687</t>
        </is>
      </c>
      <c r="C588" t="inlineStr">
        <is>
          <t>Trade accounts</t>
        </is>
      </c>
      <c r="D588" t="inlineStr">
        <is>
          <t>Apparel</t>
        </is>
      </c>
      <c r="E588" s="20" t="n">
        <v>438</v>
      </c>
      <c r="F588" s="20" t="n">
        <v>262</v>
      </c>
    </row>
    <row r="589">
      <c r="A589" s="27" t="n">
        <v>46143</v>
      </c>
      <c r="B589" t="inlineStr">
        <is>
          <t>K-4688</t>
        </is>
      </c>
      <c r="C589" t="inlineStr">
        <is>
          <t>Walk-in</t>
        </is>
      </c>
      <c r="D589" t="inlineStr">
        <is>
          <t>Business print</t>
        </is>
      </c>
      <c r="E589" s="20" t="n">
        <v>56</v>
      </c>
      <c r="F589" s="20" t="n">
        <v>25</v>
      </c>
    </row>
    <row r="590">
      <c r="A590" s="27" t="n">
        <v>46143</v>
      </c>
      <c r="B590" t="inlineStr">
        <is>
          <t>K-4689</t>
        </is>
      </c>
      <c r="C590" t="inlineStr">
        <is>
          <t>Walk-in</t>
        </is>
      </c>
      <c r="D590" t="inlineStr">
        <is>
          <t>Business print</t>
        </is>
      </c>
      <c r="E590" s="20" t="n">
        <v>112</v>
      </c>
      <c r="F590" s="20" t="n">
        <v>46</v>
      </c>
    </row>
    <row r="591">
      <c r="A591" s="27" t="n">
        <v>46144</v>
      </c>
      <c r="B591" t="inlineStr">
        <is>
          <t>K-4690</t>
        </is>
      </c>
      <c r="C591" t="inlineStr">
        <is>
          <t>Online</t>
        </is>
      </c>
      <c r="D591" t="inlineStr">
        <is>
          <t>Large format</t>
        </is>
      </c>
      <c r="E591" s="20" t="n">
        <v>166</v>
      </c>
      <c r="F591" s="20" t="n">
        <v>82</v>
      </c>
    </row>
    <row r="592">
      <c r="A592" s="27" t="n">
        <v>46144</v>
      </c>
      <c r="B592" t="inlineStr">
        <is>
          <t>K-4691</t>
        </is>
      </c>
      <c r="C592" t="inlineStr">
        <is>
          <t>Trade accounts</t>
        </is>
      </c>
      <c r="D592" t="inlineStr">
        <is>
          <t>Apparel</t>
        </is>
      </c>
      <c r="E592" s="20" t="n">
        <v>895</v>
      </c>
      <c r="F592" s="20" t="n">
        <v>520</v>
      </c>
    </row>
    <row r="593">
      <c r="A593" s="27" t="n">
        <v>46144</v>
      </c>
      <c r="B593" t="inlineStr">
        <is>
          <t>K-4692</t>
        </is>
      </c>
      <c r="C593" t="inlineStr">
        <is>
          <t>Walk-in</t>
        </is>
      </c>
      <c r="D593" t="inlineStr">
        <is>
          <t>Business print</t>
        </is>
      </c>
      <c r="E593" s="20" t="n">
        <v>265</v>
      </c>
      <c r="F593" s="20" t="n">
        <v>124</v>
      </c>
    </row>
    <row r="594">
      <c r="A594" s="27" t="n">
        <v>46145</v>
      </c>
      <c r="B594" t="inlineStr">
        <is>
          <t>K-4693</t>
        </is>
      </c>
      <c r="C594" t="inlineStr">
        <is>
          <t>Walk-in</t>
        </is>
      </c>
      <c r="D594" t="inlineStr">
        <is>
          <t>Signage &amp; banners</t>
        </is>
      </c>
      <c r="E594" s="20" t="n">
        <v>297</v>
      </c>
      <c r="F594" s="20" t="n">
        <v>144</v>
      </c>
    </row>
    <row r="595">
      <c r="A595" s="27" t="n">
        <v>46145</v>
      </c>
      <c r="B595" t="inlineStr">
        <is>
          <t>K-4694</t>
        </is>
      </c>
      <c r="C595" t="inlineStr">
        <is>
          <t>Walk-in</t>
        </is>
      </c>
      <c r="D595" t="inlineStr">
        <is>
          <t>Business print</t>
        </is>
      </c>
      <c r="E595" s="20" t="n">
        <v>289</v>
      </c>
      <c r="F595" s="20" t="n">
        <v>119</v>
      </c>
    </row>
    <row r="596">
      <c r="A596" s="27" t="n">
        <v>46146</v>
      </c>
      <c r="B596" t="inlineStr">
        <is>
          <t>K-4695</t>
        </is>
      </c>
      <c r="C596" t="inlineStr">
        <is>
          <t>Online</t>
        </is>
      </c>
      <c r="D596" t="inlineStr">
        <is>
          <t>Business print</t>
        </is>
      </c>
      <c r="E596" s="20" t="n">
        <v>498</v>
      </c>
      <c r="F596" s="20" t="n">
        <v>229</v>
      </c>
    </row>
    <row r="597">
      <c r="A597" s="27" t="n">
        <v>46146</v>
      </c>
      <c r="B597" t="inlineStr">
        <is>
          <t>K-4696</t>
        </is>
      </c>
      <c r="C597" t="inlineStr">
        <is>
          <t>Online</t>
        </is>
      </c>
      <c r="D597" t="inlineStr">
        <is>
          <t>Signage &amp; banners</t>
        </is>
      </c>
      <c r="E597" s="20" t="n">
        <v>277</v>
      </c>
      <c r="F597" s="20" t="n">
        <v>139</v>
      </c>
    </row>
    <row r="598">
      <c r="A598" s="27" t="n">
        <v>46146</v>
      </c>
      <c r="B598" t="inlineStr">
        <is>
          <t>K-4697</t>
        </is>
      </c>
      <c r="C598" t="inlineStr">
        <is>
          <t>Online</t>
        </is>
      </c>
      <c r="D598" t="inlineStr">
        <is>
          <t>Apparel</t>
        </is>
      </c>
      <c r="E598" s="20" t="n">
        <v>650</v>
      </c>
      <c r="F598" s="20" t="n">
        <v>402</v>
      </c>
    </row>
    <row r="599">
      <c r="A599" s="27" t="n">
        <v>46146</v>
      </c>
      <c r="B599" t="inlineStr">
        <is>
          <t>K-4698</t>
        </is>
      </c>
      <c r="C599" t="inlineStr">
        <is>
          <t>Trade accounts</t>
        </is>
      </c>
      <c r="D599" t="inlineStr">
        <is>
          <t>Business print</t>
        </is>
      </c>
      <c r="E599" s="20" t="n">
        <v>1291</v>
      </c>
      <c r="F599" s="20" t="n">
        <v>575</v>
      </c>
    </row>
    <row r="600">
      <c r="A600" s="27" t="n">
        <v>46146</v>
      </c>
      <c r="B600" t="inlineStr">
        <is>
          <t>K-4699</t>
        </is>
      </c>
      <c r="C600" t="inlineStr">
        <is>
          <t>Walk-in</t>
        </is>
      </c>
      <c r="D600" t="inlineStr">
        <is>
          <t>Apparel</t>
        </is>
      </c>
      <c r="E600" s="20" t="n">
        <v>278</v>
      </c>
      <c r="F600" s="20" t="n">
        <v>166</v>
      </c>
    </row>
    <row r="601">
      <c r="A601" s="27" t="n">
        <v>46147</v>
      </c>
      <c r="B601" t="inlineStr">
        <is>
          <t>K-4700</t>
        </is>
      </c>
      <c r="C601" t="inlineStr">
        <is>
          <t>Online</t>
        </is>
      </c>
      <c r="D601" t="inlineStr">
        <is>
          <t>Apparel</t>
        </is>
      </c>
      <c r="E601" s="20" t="n">
        <v>485</v>
      </c>
      <c r="F601" s="20" t="n">
        <v>268</v>
      </c>
    </row>
    <row r="602">
      <c r="A602" s="27" t="n">
        <v>46147</v>
      </c>
      <c r="B602" t="inlineStr">
        <is>
          <t>K-4701</t>
        </is>
      </c>
      <c r="C602" t="inlineStr">
        <is>
          <t>Online</t>
        </is>
      </c>
      <c r="D602" t="inlineStr">
        <is>
          <t>Signage &amp; banners</t>
        </is>
      </c>
      <c r="E602" s="20" t="n">
        <v>187</v>
      </c>
      <c r="F602" s="20" t="n">
        <v>103</v>
      </c>
    </row>
    <row r="603">
      <c r="A603" s="27" t="n">
        <v>46147</v>
      </c>
      <c r="B603" t="inlineStr">
        <is>
          <t>K-4702</t>
        </is>
      </c>
      <c r="C603" t="inlineStr">
        <is>
          <t>Online</t>
        </is>
      </c>
      <c r="D603" t="inlineStr">
        <is>
          <t>Business print</t>
        </is>
      </c>
      <c r="E603" s="20" t="n">
        <v>602</v>
      </c>
      <c r="F603" s="20" t="n">
        <v>251</v>
      </c>
    </row>
    <row r="604">
      <c r="A604" s="27" t="n">
        <v>46147</v>
      </c>
      <c r="B604" t="inlineStr">
        <is>
          <t>K-4703</t>
        </is>
      </c>
      <c r="C604" t="inlineStr">
        <is>
          <t>Walk-in</t>
        </is>
      </c>
      <c r="D604" t="inlineStr">
        <is>
          <t>Large format</t>
        </is>
      </c>
      <c r="E604" s="20" t="n">
        <v>158</v>
      </c>
      <c r="F604" s="20" t="n">
        <v>80</v>
      </c>
    </row>
    <row r="605">
      <c r="A605" s="27" t="n">
        <v>46148</v>
      </c>
      <c r="B605" t="inlineStr">
        <is>
          <t>K-4704</t>
        </is>
      </c>
      <c r="C605" t="inlineStr">
        <is>
          <t>Online</t>
        </is>
      </c>
      <c r="D605" t="inlineStr">
        <is>
          <t>Large format</t>
        </is>
      </c>
      <c r="E605" s="20" t="n">
        <v>515</v>
      </c>
      <c r="F605" s="20" t="n">
        <v>245</v>
      </c>
    </row>
    <row r="606">
      <c r="A606" s="27" t="n">
        <v>46148</v>
      </c>
      <c r="B606" t="inlineStr">
        <is>
          <t>K-4705</t>
        </is>
      </c>
      <c r="C606" t="inlineStr">
        <is>
          <t>Online</t>
        </is>
      </c>
      <c r="D606" t="inlineStr">
        <is>
          <t>Signage &amp; banners</t>
        </is>
      </c>
      <c r="E606" s="20" t="n">
        <v>178</v>
      </c>
      <c r="F606" s="20" t="n">
        <v>86</v>
      </c>
    </row>
    <row r="607">
      <c r="A607" s="27" t="n">
        <v>46148</v>
      </c>
      <c r="B607" t="inlineStr">
        <is>
          <t>K-4706</t>
        </is>
      </c>
      <c r="C607" t="inlineStr">
        <is>
          <t>Trade accounts</t>
        </is>
      </c>
      <c r="D607" t="inlineStr">
        <is>
          <t>Business print</t>
        </is>
      </c>
      <c r="E607" s="20" t="n">
        <v>351</v>
      </c>
      <c r="F607" s="20" t="n">
        <v>153</v>
      </c>
    </row>
    <row r="608">
      <c r="A608" s="27" t="n">
        <v>46148</v>
      </c>
      <c r="B608" t="inlineStr">
        <is>
          <t>K-4707</t>
        </is>
      </c>
      <c r="C608" t="inlineStr">
        <is>
          <t>Walk-in</t>
        </is>
      </c>
      <c r="D608" t="inlineStr">
        <is>
          <t>Business print</t>
        </is>
      </c>
      <c r="E608" s="20" t="n">
        <v>124</v>
      </c>
      <c r="F608" s="20" t="n">
        <v>51</v>
      </c>
    </row>
    <row r="609">
      <c r="A609" s="27" t="n">
        <v>46149</v>
      </c>
      <c r="B609" t="inlineStr">
        <is>
          <t>K-4708</t>
        </is>
      </c>
      <c r="C609" t="inlineStr">
        <is>
          <t>Online</t>
        </is>
      </c>
      <c r="D609" t="inlineStr">
        <is>
          <t>Apparel</t>
        </is>
      </c>
      <c r="E609" s="20" t="n">
        <v>258</v>
      </c>
      <c r="F609" s="20" t="n">
        <v>140</v>
      </c>
    </row>
    <row r="610">
      <c r="A610" s="27" t="n">
        <v>46149</v>
      </c>
      <c r="B610" t="inlineStr">
        <is>
          <t>K-4709</t>
        </is>
      </c>
      <c r="C610" t="inlineStr">
        <is>
          <t>Trade accounts</t>
        </is>
      </c>
      <c r="D610" t="inlineStr">
        <is>
          <t>Business print</t>
        </is>
      </c>
      <c r="E610" s="20" t="n">
        <v>422</v>
      </c>
      <c r="F610" s="20" t="n">
        <v>176</v>
      </c>
    </row>
    <row r="611">
      <c r="A611" s="27" t="n">
        <v>46150</v>
      </c>
      <c r="B611" t="inlineStr">
        <is>
          <t>K-4710</t>
        </is>
      </c>
      <c r="C611" t="inlineStr">
        <is>
          <t>Online</t>
        </is>
      </c>
      <c r="D611" t="inlineStr">
        <is>
          <t>Business print</t>
        </is>
      </c>
      <c r="E611" s="20" t="n">
        <v>64</v>
      </c>
      <c r="F611" s="20" t="n">
        <v>28</v>
      </c>
    </row>
    <row r="612">
      <c r="A612" s="27" t="n">
        <v>46150</v>
      </c>
      <c r="B612" t="inlineStr">
        <is>
          <t>K-4711</t>
        </is>
      </c>
      <c r="C612" t="inlineStr">
        <is>
          <t>Online</t>
        </is>
      </c>
      <c r="D612" t="inlineStr">
        <is>
          <t>Business print</t>
        </is>
      </c>
      <c r="E612" s="20" t="n">
        <v>96</v>
      </c>
      <c r="F612" s="20" t="n">
        <v>44</v>
      </c>
    </row>
    <row r="613">
      <c r="A613" s="27" t="n">
        <v>46150</v>
      </c>
      <c r="B613" t="inlineStr">
        <is>
          <t>K-4712</t>
        </is>
      </c>
      <c r="C613" t="inlineStr">
        <is>
          <t>Online</t>
        </is>
      </c>
      <c r="D613" t="inlineStr">
        <is>
          <t>Signage &amp; banners</t>
        </is>
      </c>
      <c r="E613" s="20" t="n">
        <v>166</v>
      </c>
      <c r="F613" s="20" t="n">
        <v>84</v>
      </c>
    </row>
    <row r="614">
      <c r="A614" s="27" t="n">
        <v>46150</v>
      </c>
      <c r="B614" t="inlineStr">
        <is>
          <t>K-4713</t>
        </is>
      </c>
      <c r="C614" t="inlineStr">
        <is>
          <t>Walk-in</t>
        </is>
      </c>
      <c r="D614" t="inlineStr">
        <is>
          <t>Signage &amp; banners</t>
        </is>
      </c>
      <c r="E614" s="20" t="n">
        <v>220</v>
      </c>
      <c r="F614" s="20" t="n">
        <v>120</v>
      </c>
    </row>
    <row r="615">
      <c r="A615" s="27" t="n">
        <v>46150</v>
      </c>
      <c r="B615" t="inlineStr">
        <is>
          <t>K-4714</t>
        </is>
      </c>
      <c r="C615" t="inlineStr">
        <is>
          <t>Walk-in</t>
        </is>
      </c>
      <c r="D615" t="inlineStr">
        <is>
          <t>Large format</t>
        </is>
      </c>
      <c r="E615" s="20" t="n">
        <v>318</v>
      </c>
      <c r="F615" s="20" t="n">
        <v>141</v>
      </c>
    </row>
    <row r="616">
      <c r="A616" s="27" t="n">
        <v>46151</v>
      </c>
      <c r="B616" t="inlineStr">
        <is>
          <t>K-4715</t>
        </is>
      </c>
      <c r="C616" t="inlineStr">
        <is>
          <t>Online</t>
        </is>
      </c>
      <c r="D616" t="inlineStr">
        <is>
          <t>Business print</t>
        </is>
      </c>
      <c r="E616" s="20" t="n">
        <v>187</v>
      </c>
      <c r="F616" s="20" t="n">
        <v>78</v>
      </c>
    </row>
    <row r="617">
      <c r="A617" s="27" t="n">
        <v>46151</v>
      </c>
      <c r="B617" t="inlineStr">
        <is>
          <t>K-4716</t>
        </is>
      </c>
      <c r="C617" t="inlineStr">
        <is>
          <t>Walk-in</t>
        </is>
      </c>
      <c r="D617" t="inlineStr">
        <is>
          <t>Signage &amp; banners</t>
        </is>
      </c>
      <c r="E617" s="20" t="n">
        <v>194</v>
      </c>
      <c r="F617" s="20" t="n">
        <v>94</v>
      </c>
    </row>
    <row r="618">
      <c r="A618" s="27" t="n">
        <v>46152</v>
      </c>
      <c r="B618" t="inlineStr">
        <is>
          <t>K-4717</t>
        </is>
      </c>
      <c r="C618" t="inlineStr">
        <is>
          <t>Walk-in</t>
        </is>
      </c>
      <c r="D618" t="inlineStr">
        <is>
          <t>Business print</t>
        </is>
      </c>
      <c r="E618" s="20" t="n">
        <v>168</v>
      </c>
      <c r="F618" s="20" t="n">
        <v>72</v>
      </c>
    </row>
    <row r="619">
      <c r="A619" s="27" t="n">
        <v>46152</v>
      </c>
      <c r="B619" t="inlineStr">
        <is>
          <t>K-4718</t>
        </is>
      </c>
      <c r="C619" t="inlineStr">
        <is>
          <t>Walk-in</t>
        </is>
      </c>
      <c r="D619" t="inlineStr">
        <is>
          <t>Large format</t>
        </is>
      </c>
      <c r="E619" s="20" t="n">
        <v>287</v>
      </c>
      <c r="F619" s="20" t="n">
        <v>135</v>
      </c>
    </row>
    <row r="620">
      <c r="A620" s="27" t="n">
        <v>46153</v>
      </c>
      <c r="B620" t="inlineStr">
        <is>
          <t>K-4719</t>
        </is>
      </c>
      <c r="C620" t="inlineStr">
        <is>
          <t>Online</t>
        </is>
      </c>
      <c r="D620" t="inlineStr">
        <is>
          <t>Apparel</t>
        </is>
      </c>
      <c r="E620" s="20" t="n">
        <v>469</v>
      </c>
      <c r="F620" s="20" t="n">
        <v>254</v>
      </c>
    </row>
    <row r="621">
      <c r="A621" s="27" t="n">
        <v>46153</v>
      </c>
      <c r="B621" t="inlineStr">
        <is>
          <t>K-4720</t>
        </is>
      </c>
      <c r="C621" t="inlineStr">
        <is>
          <t>Online</t>
        </is>
      </c>
      <c r="D621" t="inlineStr">
        <is>
          <t>Signage &amp; banners</t>
        </is>
      </c>
      <c r="E621" s="20" t="n">
        <v>437</v>
      </c>
      <c r="F621" s="20" t="n">
        <v>227</v>
      </c>
    </row>
    <row r="622">
      <c r="A622" s="27" t="n">
        <v>46153</v>
      </c>
      <c r="B622" t="inlineStr">
        <is>
          <t>K-4721</t>
        </is>
      </c>
      <c r="C622" t="inlineStr">
        <is>
          <t>Walk-in</t>
        </is>
      </c>
      <c r="D622" t="inlineStr">
        <is>
          <t>Apparel</t>
        </is>
      </c>
      <c r="E622" s="20" t="n">
        <v>236</v>
      </c>
      <c r="F622" s="20" t="n">
        <v>141</v>
      </c>
    </row>
    <row r="623">
      <c r="A623" s="27" t="n">
        <v>46154</v>
      </c>
      <c r="B623" t="inlineStr">
        <is>
          <t>K-4722</t>
        </is>
      </c>
      <c r="C623" t="inlineStr">
        <is>
          <t>Walk-in</t>
        </is>
      </c>
      <c r="D623" t="inlineStr">
        <is>
          <t>Business print</t>
        </is>
      </c>
      <c r="E623" s="20" t="n">
        <v>43</v>
      </c>
      <c r="F623" s="20" t="n">
        <v>19</v>
      </c>
    </row>
    <row r="624">
      <c r="A624" s="27" t="n">
        <v>46154</v>
      </c>
      <c r="B624" t="inlineStr">
        <is>
          <t>K-4723</t>
        </is>
      </c>
      <c r="C624" t="inlineStr">
        <is>
          <t>Walk-in</t>
        </is>
      </c>
      <c r="D624" t="inlineStr">
        <is>
          <t>Signage &amp; banners</t>
        </is>
      </c>
      <c r="E624" s="20" t="n">
        <v>133</v>
      </c>
      <c r="F624" s="20" t="n">
        <v>65</v>
      </c>
    </row>
    <row r="625">
      <c r="A625" s="27" t="n">
        <v>46155</v>
      </c>
      <c r="B625" t="inlineStr">
        <is>
          <t>K-4724</t>
        </is>
      </c>
      <c r="C625" t="inlineStr">
        <is>
          <t>Trade accounts</t>
        </is>
      </c>
      <c r="D625" t="inlineStr">
        <is>
          <t>Signage &amp; banners</t>
        </is>
      </c>
      <c r="E625" s="20" t="n">
        <v>1169</v>
      </c>
      <c r="F625" s="20" t="n">
        <v>608</v>
      </c>
    </row>
    <row r="626">
      <c r="A626" s="27" t="n">
        <v>46155</v>
      </c>
      <c r="B626" t="inlineStr">
        <is>
          <t>K-4725</t>
        </is>
      </c>
      <c r="C626" t="inlineStr">
        <is>
          <t>Walk-in</t>
        </is>
      </c>
      <c r="D626" t="inlineStr">
        <is>
          <t>Large format</t>
        </is>
      </c>
      <c r="E626" s="20" t="n">
        <v>108</v>
      </c>
      <c r="F626" s="20" t="n">
        <v>51</v>
      </c>
    </row>
    <row r="627">
      <c r="A627" s="27" t="n">
        <v>46156</v>
      </c>
      <c r="B627" t="inlineStr">
        <is>
          <t>K-4726</t>
        </is>
      </c>
      <c r="C627" t="inlineStr">
        <is>
          <t>Online</t>
        </is>
      </c>
      <c r="D627" t="inlineStr">
        <is>
          <t>Business print</t>
        </is>
      </c>
      <c r="E627" s="20" t="n">
        <v>157</v>
      </c>
      <c r="F627" s="20" t="n">
        <v>69</v>
      </c>
    </row>
    <row r="628">
      <c r="A628" s="27" t="n">
        <v>46156</v>
      </c>
      <c r="B628" t="inlineStr">
        <is>
          <t>K-4727</t>
        </is>
      </c>
      <c r="C628" t="inlineStr">
        <is>
          <t>Trade accounts</t>
        </is>
      </c>
      <c r="D628" t="inlineStr">
        <is>
          <t>Apparel</t>
        </is>
      </c>
      <c r="E628" s="20" t="n">
        <v>803</v>
      </c>
      <c r="F628" s="20" t="n">
        <v>454</v>
      </c>
    </row>
    <row r="629">
      <c r="A629" s="27" t="n">
        <v>46156</v>
      </c>
      <c r="B629" t="inlineStr">
        <is>
          <t>K-4728</t>
        </is>
      </c>
      <c r="C629" t="inlineStr">
        <is>
          <t>Walk-in</t>
        </is>
      </c>
      <c r="D629" t="inlineStr">
        <is>
          <t>Signage &amp; banners</t>
        </is>
      </c>
      <c r="E629" s="20" t="n">
        <v>158</v>
      </c>
      <c r="F629" s="20" t="n">
        <v>78</v>
      </c>
    </row>
    <row r="630">
      <c r="A630" s="27" t="n">
        <v>46157</v>
      </c>
      <c r="B630" t="inlineStr">
        <is>
          <t>K-4729</t>
        </is>
      </c>
      <c r="C630" t="inlineStr">
        <is>
          <t>Online</t>
        </is>
      </c>
      <c r="D630" t="inlineStr">
        <is>
          <t>Signage &amp; banners</t>
        </is>
      </c>
      <c r="E630" s="20" t="n">
        <v>507</v>
      </c>
      <c r="F630" s="20" t="n">
        <v>253</v>
      </c>
    </row>
    <row r="631">
      <c r="A631" s="27" t="n">
        <v>46157</v>
      </c>
      <c r="B631" t="inlineStr">
        <is>
          <t>K-4730</t>
        </is>
      </c>
      <c r="C631" t="inlineStr">
        <is>
          <t>Walk-in</t>
        </is>
      </c>
      <c r="D631" t="inlineStr">
        <is>
          <t>Business print</t>
        </is>
      </c>
      <c r="E631" s="20" t="n">
        <v>256</v>
      </c>
      <c r="F631" s="20" t="n">
        <v>112</v>
      </c>
    </row>
    <row r="632">
      <c r="A632" s="27" t="n">
        <v>46158</v>
      </c>
      <c r="B632" t="inlineStr">
        <is>
          <t>K-4731</t>
        </is>
      </c>
      <c r="C632" t="inlineStr">
        <is>
          <t>Online</t>
        </is>
      </c>
      <c r="D632" t="inlineStr">
        <is>
          <t>Business print</t>
        </is>
      </c>
      <c r="E632" s="20" t="n">
        <v>382</v>
      </c>
      <c r="F632" s="20" t="n">
        <v>156</v>
      </c>
    </row>
    <row r="633">
      <c r="A633" s="27" t="n">
        <v>46158</v>
      </c>
      <c r="B633" t="inlineStr">
        <is>
          <t>K-4732</t>
        </is>
      </c>
      <c r="C633" t="inlineStr">
        <is>
          <t>Walk-in</t>
        </is>
      </c>
      <c r="D633" t="inlineStr">
        <is>
          <t>Apparel</t>
        </is>
      </c>
      <c r="E633" s="20" t="n">
        <v>119</v>
      </c>
      <c r="F633" s="20" t="n">
        <v>72</v>
      </c>
    </row>
    <row r="634">
      <c r="A634" s="27" t="n">
        <v>46159</v>
      </c>
      <c r="B634" t="inlineStr">
        <is>
          <t>K-4733</t>
        </is>
      </c>
      <c r="C634" t="inlineStr">
        <is>
          <t>Online</t>
        </is>
      </c>
      <c r="D634" t="inlineStr">
        <is>
          <t>Business print</t>
        </is>
      </c>
      <c r="E634" s="20" t="n">
        <v>604</v>
      </c>
      <c r="F634" s="20" t="n">
        <v>285</v>
      </c>
    </row>
    <row r="635">
      <c r="A635" s="27" t="n">
        <v>46160</v>
      </c>
      <c r="B635" t="inlineStr">
        <is>
          <t>K-4734</t>
        </is>
      </c>
      <c r="C635" t="inlineStr">
        <is>
          <t>Trade accounts</t>
        </is>
      </c>
      <c r="D635" t="inlineStr">
        <is>
          <t>Large format</t>
        </is>
      </c>
      <c r="E635" s="20" t="n">
        <v>1231</v>
      </c>
      <c r="F635" s="20" t="n">
        <v>601</v>
      </c>
    </row>
    <row r="636">
      <c r="A636" s="27" t="n">
        <v>46160</v>
      </c>
      <c r="B636" t="inlineStr">
        <is>
          <t>K-4735</t>
        </is>
      </c>
      <c r="C636" t="inlineStr">
        <is>
          <t>Walk-in</t>
        </is>
      </c>
      <c r="D636" t="inlineStr">
        <is>
          <t>Signage &amp; banners</t>
        </is>
      </c>
      <c r="E636" s="20" t="n">
        <v>225</v>
      </c>
      <c r="F636" s="20" t="n">
        <v>110</v>
      </c>
    </row>
    <row r="637">
      <c r="A637" s="27" t="n">
        <v>46161</v>
      </c>
      <c r="B637" t="inlineStr">
        <is>
          <t>K-4736</t>
        </is>
      </c>
      <c r="C637" t="inlineStr">
        <is>
          <t>Online</t>
        </is>
      </c>
      <c r="D637" t="inlineStr">
        <is>
          <t>Business print</t>
        </is>
      </c>
      <c r="E637" s="20" t="n">
        <v>427</v>
      </c>
      <c r="F637" s="20" t="n">
        <v>187</v>
      </c>
    </row>
    <row r="638">
      <c r="A638" s="27" t="n">
        <v>46161</v>
      </c>
      <c r="B638" t="inlineStr">
        <is>
          <t>K-4737</t>
        </is>
      </c>
      <c r="C638" t="inlineStr">
        <is>
          <t>Online</t>
        </is>
      </c>
      <c r="D638" t="inlineStr">
        <is>
          <t>Signage &amp; banners</t>
        </is>
      </c>
      <c r="E638" s="20" t="n">
        <v>521</v>
      </c>
      <c r="F638" s="20" t="n">
        <v>264</v>
      </c>
    </row>
    <row r="639">
      <c r="A639" s="27" t="n">
        <v>46161</v>
      </c>
      <c r="B639" t="inlineStr">
        <is>
          <t>K-4738</t>
        </is>
      </c>
      <c r="C639" t="inlineStr">
        <is>
          <t>Online</t>
        </is>
      </c>
      <c r="D639" t="inlineStr">
        <is>
          <t>Large format</t>
        </is>
      </c>
      <c r="E639" s="20" t="n">
        <v>631</v>
      </c>
      <c r="F639" s="20" t="n">
        <v>282</v>
      </c>
    </row>
    <row r="640">
      <c r="A640" s="27" t="n">
        <v>46161</v>
      </c>
      <c r="B640" t="inlineStr">
        <is>
          <t>K-4739</t>
        </is>
      </c>
      <c r="C640" t="inlineStr">
        <is>
          <t>Walk-in</t>
        </is>
      </c>
      <c r="D640" t="inlineStr">
        <is>
          <t>Large format</t>
        </is>
      </c>
      <c r="E640" s="20" t="n">
        <v>168</v>
      </c>
      <c r="F640" s="20" t="n">
        <v>82</v>
      </c>
    </row>
    <row r="641">
      <c r="A641" s="27" t="n">
        <v>46161</v>
      </c>
      <c r="B641" t="inlineStr">
        <is>
          <t>K-4740</t>
        </is>
      </c>
      <c r="C641" t="inlineStr">
        <is>
          <t>Walk-in</t>
        </is>
      </c>
      <c r="D641" t="inlineStr">
        <is>
          <t>Business print</t>
        </is>
      </c>
      <c r="E641" s="20" t="n">
        <v>270</v>
      </c>
      <c r="F641" s="20" t="n">
        <v>110</v>
      </c>
    </row>
    <row r="642">
      <c r="A642" s="27" t="n">
        <v>46162</v>
      </c>
      <c r="B642" t="inlineStr">
        <is>
          <t>K-4741</t>
        </is>
      </c>
      <c r="C642" t="inlineStr">
        <is>
          <t>Online</t>
        </is>
      </c>
      <c r="D642" t="inlineStr">
        <is>
          <t>Large format</t>
        </is>
      </c>
      <c r="E642" s="20" t="n">
        <v>115</v>
      </c>
      <c r="F642" s="20" t="n">
        <v>55</v>
      </c>
    </row>
    <row r="643">
      <c r="A643" s="27" t="n">
        <v>46162</v>
      </c>
      <c r="B643" t="inlineStr">
        <is>
          <t>K-4742</t>
        </is>
      </c>
      <c r="C643" t="inlineStr">
        <is>
          <t>Trade accounts</t>
        </is>
      </c>
      <c r="D643" t="inlineStr">
        <is>
          <t>Apparel</t>
        </is>
      </c>
      <c r="E643" s="20" t="n">
        <v>818</v>
      </c>
      <c r="F643" s="20" t="n">
        <v>484</v>
      </c>
    </row>
    <row r="644">
      <c r="A644" s="27" t="n">
        <v>46162</v>
      </c>
      <c r="B644" t="inlineStr">
        <is>
          <t>K-4743</t>
        </is>
      </c>
      <c r="C644" t="inlineStr">
        <is>
          <t>Walk-in</t>
        </is>
      </c>
      <c r="D644" t="inlineStr">
        <is>
          <t>Business print</t>
        </is>
      </c>
      <c r="E644" s="20" t="n">
        <v>299</v>
      </c>
      <c r="F644" s="20" t="n">
        <v>122</v>
      </c>
    </row>
    <row r="645">
      <c r="A645" s="27" t="n">
        <v>46163</v>
      </c>
      <c r="B645" t="inlineStr">
        <is>
          <t>K-4744</t>
        </is>
      </c>
      <c r="C645" t="inlineStr">
        <is>
          <t>Walk-in</t>
        </is>
      </c>
      <c r="D645" t="inlineStr">
        <is>
          <t>Business print</t>
        </is>
      </c>
      <c r="E645" s="20" t="n">
        <v>204</v>
      </c>
      <c r="F645" s="20" t="n">
        <v>94</v>
      </c>
    </row>
    <row r="646">
      <c r="A646" s="27" t="n">
        <v>46163</v>
      </c>
      <c r="B646" t="inlineStr">
        <is>
          <t>K-4745</t>
        </is>
      </c>
      <c r="C646" t="inlineStr">
        <is>
          <t>Walk-in</t>
        </is>
      </c>
      <c r="D646" t="inlineStr">
        <is>
          <t>Apparel</t>
        </is>
      </c>
      <c r="E646" s="20" t="n">
        <v>144</v>
      </c>
      <c r="F646" s="20" t="n">
        <v>85</v>
      </c>
    </row>
    <row r="647">
      <c r="A647" s="27" t="n">
        <v>46163</v>
      </c>
      <c r="B647" t="inlineStr">
        <is>
          <t>K-4746</t>
        </is>
      </c>
      <c r="C647" t="inlineStr">
        <is>
          <t>Walk-in</t>
        </is>
      </c>
      <c r="D647" t="inlineStr">
        <is>
          <t>Business print</t>
        </is>
      </c>
      <c r="E647" s="20" t="n">
        <v>212</v>
      </c>
      <c r="F647" s="20" t="n">
        <v>95</v>
      </c>
    </row>
    <row r="648">
      <c r="A648" s="27" t="n">
        <v>46164</v>
      </c>
      <c r="B648" t="inlineStr">
        <is>
          <t>K-4747</t>
        </is>
      </c>
      <c r="C648" t="inlineStr">
        <is>
          <t>Online</t>
        </is>
      </c>
      <c r="D648" t="inlineStr">
        <is>
          <t>Business print</t>
        </is>
      </c>
      <c r="E648" s="20" t="n">
        <v>103</v>
      </c>
      <c r="F648" s="20" t="n">
        <v>47</v>
      </c>
    </row>
    <row r="649">
      <c r="A649" s="27" t="n">
        <v>46164</v>
      </c>
      <c r="B649" t="inlineStr">
        <is>
          <t>K-4748</t>
        </is>
      </c>
      <c r="C649" t="inlineStr">
        <is>
          <t>Walk-in</t>
        </is>
      </c>
      <c r="D649" t="inlineStr">
        <is>
          <t>Business print</t>
        </is>
      </c>
      <c r="E649" s="20" t="n">
        <v>140</v>
      </c>
      <c r="F649" s="20" t="n">
        <v>62</v>
      </c>
    </row>
    <row r="650">
      <c r="A650" s="27" t="n">
        <v>46164</v>
      </c>
      <c r="B650" t="inlineStr">
        <is>
          <t>K-4749</t>
        </is>
      </c>
      <c r="C650" t="inlineStr">
        <is>
          <t>Walk-in</t>
        </is>
      </c>
      <c r="D650" t="inlineStr">
        <is>
          <t>Signage &amp; banners</t>
        </is>
      </c>
      <c r="E650" s="20" t="n">
        <v>299</v>
      </c>
      <c r="F650" s="20" t="n">
        <v>156</v>
      </c>
    </row>
    <row r="651">
      <c r="A651" s="27" t="n">
        <v>46165</v>
      </c>
      <c r="B651" t="inlineStr">
        <is>
          <t>K-4750</t>
        </is>
      </c>
      <c r="C651" t="inlineStr">
        <is>
          <t>Trade accounts</t>
        </is>
      </c>
      <c r="D651" t="inlineStr">
        <is>
          <t>Business print</t>
        </is>
      </c>
      <c r="E651" s="20" t="n">
        <v>1362</v>
      </c>
      <c r="F651" s="20" t="n">
        <v>554</v>
      </c>
    </row>
    <row r="652">
      <c r="A652" s="27" t="n">
        <v>46165</v>
      </c>
      <c r="B652" t="inlineStr">
        <is>
          <t>K-4751</t>
        </is>
      </c>
      <c r="C652" t="inlineStr">
        <is>
          <t>Walk-in</t>
        </is>
      </c>
      <c r="D652" t="inlineStr">
        <is>
          <t>Apparel</t>
        </is>
      </c>
      <c r="E652" s="20" t="n">
        <v>116</v>
      </c>
      <c r="F652" s="20" t="n">
        <v>63</v>
      </c>
    </row>
    <row r="653">
      <c r="A653" s="27" t="n">
        <v>46166</v>
      </c>
      <c r="B653" t="inlineStr">
        <is>
          <t>K-4752</t>
        </is>
      </c>
      <c r="C653" t="inlineStr">
        <is>
          <t>Walk-in</t>
        </is>
      </c>
      <c r="D653" t="inlineStr">
        <is>
          <t>Business print</t>
        </is>
      </c>
      <c r="E653" s="20" t="n">
        <v>189</v>
      </c>
      <c r="F653" s="20" t="n">
        <v>88</v>
      </c>
    </row>
    <row r="654">
      <c r="A654" s="27" t="n">
        <v>46166</v>
      </c>
      <c r="B654" t="inlineStr">
        <is>
          <t>K-4753</t>
        </is>
      </c>
      <c r="C654" t="inlineStr">
        <is>
          <t>Walk-in</t>
        </is>
      </c>
      <c r="D654" t="inlineStr">
        <is>
          <t>Apparel</t>
        </is>
      </c>
      <c r="E654" s="20" t="n">
        <v>268</v>
      </c>
      <c r="F654" s="20" t="n">
        <v>153</v>
      </c>
    </row>
    <row r="655">
      <c r="A655" s="27" t="n">
        <v>46167</v>
      </c>
      <c r="B655" t="inlineStr">
        <is>
          <t>K-4754</t>
        </is>
      </c>
      <c r="C655" t="inlineStr">
        <is>
          <t>Online</t>
        </is>
      </c>
      <c r="D655" t="inlineStr">
        <is>
          <t>Business print</t>
        </is>
      </c>
      <c r="E655" s="20" t="n">
        <v>617</v>
      </c>
      <c r="F655" s="20" t="n">
        <v>254</v>
      </c>
    </row>
    <row r="656">
      <c r="A656" s="27" t="n">
        <v>46168</v>
      </c>
      <c r="B656" t="inlineStr">
        <is>
          <t>K-4755</t>
        </is>
      </c>
      <c r="C656" t="inlineStr">
        <is>
          <t>Online</t>
        </is>
      </c>
      <c r="D656" t="inlineStr">
        <is>
          <t>Apparel</t>
        </is>
      </c>
      <c r="E656" s="20" t="n">
        <v>207</v>
      </c>
      <c r="F656" s="20" t="n">
        <v>119</v>
      </c>
    </row>
    <row r="657">
      <c r="A657" s="27" t="n">
        <v>46168</v>
      </c>
      <c r="B657" t="inlineStr">
        <is>
          <t>K-4756</t>
        </is>
      </c>
      <c r="C657" t="inlineStr">
        <is>
          <t>Online</t>
        </is>
      </c>
      <c r="D657" t="inlineStr">
        <is>
          <t>Apparel</t>
        </is>
      </c>
      <c r="E657" s="20" t="n">
        <v>529</v>
      </c>
      <c r="F657" s="20" t="n">
        <v>328</v>
      </c>
    </row>
    <row r="658">
      <c r="A658" s="27" t="n">
        <v>46168</v>
      </c>
      <c r="B658" t="inlineStr">
        <is>
          <t>K-4757</t>
        </is>
      </c>
      <c r="C658" t="inlineStr">
        <is>
          <t>Online</t>
        </is>
      </c>
      <c r="D658" t="inlineStr">
        <is>
          <t>Large format</t>
        </is>
      </c>
      <c r="E658" s="20" t="n">
        <v>339</v>
      </c>
      <c r="F658" s="20" t="n">
        <v>149</v>
      </c>
    </row>
    <row r="659">
      <c r="A659" s="27" t="n">
        <v>46168</v>
      </c>
      <c r="B659" t="inlineStr">
        <is>
          <t>K-4758</t>
        </is>
      </c>
      <c r="C659" t="inlineStr">
        <is>
          <t>Trade accounts</t>
        </is>
      </c>
      <c r="D659" t="inlineStr">
        <is>
          <t>Business print</t>
        </is>
      </c>
      <c r="E659" s="20" t="n">
        <v>1452</v>
      </c>
      <c r="F659" s="20" t="n">
        <v>585</v>
      </c>
    </row>
    <row r="660">
      <c r="A660" s="27" t="n">
        <v>46168</v>
      </c>
      <c r="B660" t="inlineStr">
        <is>
          <t>K-4759</t>
        </is>
      </c>
      <c r="C660" t="inlineStr">
        <is>
          <t>Walk-in</t>
        </is>
      </c>
      <c r="D660" t="inlineStr">
        <is>
          <t>Business print</t>
        </is>
      </c>
      <c r="E660" s="20" t="n">
        <v>62</v>
      </c>
      <c r="F660" s="20" t="n">
        <v>29</v>
      </c>
    </row>
    <row r="661">
      <c r="A661" s="27" t="n">
        <v>46168</v>
      </c>
      <c r="B661" t="inlineStr">
        <is>
          <t>K-4760</t>
        </is>
      </c>
      <c r="C661" t="inlineStr">
        <is>
          <t>Walk-in</t>
        </is>
      </c>
      <c r="D661" t="inlineStr">
        <is>
          <t>Large format</t>
        </is>
      </c>
      <c r="E661" s="20" t="n">
        <v>101</v>
      </c>
      <c r="F661" s="20" t="n">
        <v>50</v>
      </c>
    </row>
    <row r="662">
      <c r="A662" s="27" t="n">
        <v>46168</v>
      </c>
      <c r="B662" t="inlineStr">
        <is>
          <t>K-4761</t>
        </is>
      </c>
      <c r="C662" t="inlineStr">
        <is>
          <t>Walk-in</t>
        </is>
      </c>
      <c r="D662" t="inlineStr">
        <is>
          <t>Large format</t>
        </is>
      </c>
      <c r="E662" s="20" t="n">
        <v>234</v>
      </c>
      <c r="F662" s="20" t="n">
        <v>118</v>
      </c>
    </row>
    <row r="663">
      <c r="A663" s="27" t="n">
        <v>46169</v>
      </c>
      <c r="B663" t="inlineStr">
        <is>
          <t>K-4762</t>
        </is>
      </c>
      <c r="C663" t="inlineStr">
        <is>
          <t>Online</t>
        </is>
      </c>
      <c r="D663" t="inlineStr">
        <is>
          <t>Business print</t>
        </is>
      </c>
      <c r="E663" s="20" t="n">
        <v>62</v>
      </c>
      <c r="F663" s="20" t="n">
        <v>25</v>
      </c>
    </row>
    <row r="664">
      <c r="A664" s="27" t="n">
        <v>46169</v>
      </c>
      <c r="B664" t="inlineStr">
        <is>
          <t>K-4763</t>
        </is>
      </c>
      <c r="C664" t="inlineStr">
        <is>
          <t>Walk-in</t>
        </is>
      </c>
      <c r="D664" t="inlineStr">
        <is>
          <t>Business print</t>
        </is>
      </c>
      <c r="E664" s="20" t="n">
        <v>84</v>
      </c>
      <c r="F664" s="20" t="n">
        <v>38</v>
      </c>
    </row>
    <row r="665">
      <c r="A665" s="27" t="n">
        <v>46169</v>
      </c>
      <c r="B665" t="inlineStr">
        <is>
          <t>K-4764</t>
        </is>
      </c>
      <c r="C665" t="inlineStr">
        <is>
          <t>Walk-in</t>
        </is>
      </c>
      <c r="D665" t="inlineStr">
        <is>
          <t>Business print</t>
        </is>
      </c>
      <c r="E665" s="20" t="n">
        <v>54</v>
      </c>
      <c r="F665" s="20" t="n">
        <v>24</v>
      </c>
    </row>
    <row r="666">
      <c r="A666" s="27" t="n">
        <v>46170</v>
      </c>
      <c r="B666" t="inlineStr">
        <is>
          <t>K-4765</t>
        </is>
      </c>
      <c r="C666" t="inlineStr">
        <is>
          <t>Online</t>
        </is>
      </c>
      <c r="D666" t="inlineStr">
        <is>
          <t>Business print</t>
        </is>
      </c>
      <c r="E666" s="20" t="n">
        <v>472</v>
      </c>
      <c r="F666" s="20" t="n">
        <v>216</v>
      </c>
    </row>
    <row r="667">
      <c r="A667" s="27" t="n">
        <v>46170</v>
      </c>
      <c r="B667" t="inlineStr">
        <is>
          <t>K-4766</t>
        </is>
      </c>
      <c r="C667" t="inlineStr">
        <is>
          <t>Trade accounts</t>
        </is>
      </c>
      <c r="D667" t="inlineStr">
        <is>
          <t>Business print</t>
        </is>
      </c>
      <c r="E667" s="20" t="n">
        <v>858</v>
      </c>
      <c r="F667" s="20" t="n">
        <v>363</v>
      </c>
    </row>
    <row r="668">
      <c r="A668" s="27" t="n">
        <v>46170</v>
      </c>
      <c r="B668" t="inlineStr">
        <is>
          <t>K-4767</t>
        </is>
      </c>
      <c r="C668" t="inlineStr">
        <is>
          <t>Walk-in</t>
        </is>
      </c>
      <c r="D668" t="inlineStr">
        <is>
          <t>Apparel</t>
        </is>
      </c>
      <c r="E668" s="20" t="n">
        <v>77</v>
      </c>
      <c r="F668" s="20" t="n">
        <v>43</v>
      </c>
    </row>
    <row r="669">
      <c r="A669" s="27" t="n">
        <v>46170</v>
      </c>
      <c r="B669" t="inlineStr">
        <is>
          <t>K-4768</t>
        </is>
      </c>
      <c r="C669" t="inlineStr">
        <is>
          <t>Walk-in</t>
        </is>
      </c>
      <c r="D669" t="inlineStr">
        <is>
          <t>Apparel</t>
        </is>
      </c>
      <c r="E669" s="20" t="n">
        <v>89</v>
      </c>
      <c r="F669" s="20" t="n">
        <v>55</v>
      </c>
    </row>
    <row r="670">
      <c r="A670" s="27" t="n">
        <v>46170</v>
      </c>
      <c r="B670" t="inlineStr">
        <is>
          <t>K-4769</t>
        </is>
      </c>
      <c r="C670" t="inlineStr">
        <is>
          <t>Walk-in</t>
        </is>
      </c>
      <c r="D670" t="inlineStr">
        <is>
          <t>Apparel</t>
        </is>
      </c>
      <c r="E670" s="20" t="n">
        <v>267</v>
      </c>
      <c r="F670" s="20" t="n">
        <v>146</v>
      </c>
    </row>
    <row r="671">
      <c r="A671" s="27" t="n">
        <v>46170</v>
      </c>
      <c r="B671" t="inlineStr">
        <is>
          <t>K-4770</t>
        </is>
      </c>
      <c r="C671" t="inlineStr">
        <is>
          <t>Walk-in</t>
        </is>
      </c>
      <c r="D671" t="inlineStr">
        <is>
          <t>Signage &amp; banners</t>
        </is>
      </c>
      <c r="E671" s="20" t="n">
        <v>297</v>
      </c>
      <c r="F671" s="20" t="n">
        <v>161</v>
      </c>
    </row>
    <row r="672">
      <c r="A672" s="27" t="n">
        <v>46171</v>
      </c>
      <c r="B672" t="inlineStr">
        <is>
          <t>K-4771</t>
        </is>
      </c>
      <c r="C672" t="inlineStr">
        <is>
          <t>Online</t>
        </is>
      </c>
      <c r="D672" t="inlineStr">
        <is>
          <t>Large format</t>
        </is>
      </c>
      <c r="E672" s="20" t="n">
        <v>492</v>
      </c>
      <c r="F672" s="20" t="n">
        <v>216</v>
      </c>
    </row>
    <row r="673">
      <c r="A673" s="27" t="n">
        <v>46173</v>
      </c>
      <c r="B673" t="inlineStr">
        <is>
          <t>K-4772</t>
        </is>
      </c>
      <c r="C673" t="inlineStr">
        <is>
          <t>Online</t>
        </is>
      </c>
      <c r="D673" t="inlineStr">
        <is>
          <t>Business print</t>
        </is>
      </c>
      <c r="E673" s="20" t="n">
        <v>395</v>
      </c>
      <c r="F673" s="20" t="n">
        <v>162</v>
      </c>
    </row>
    <row r="674">
      <c r="A674" s="27" t="n">
        <v>46173</v>
      </c>
      <c r="B674" t="inlineStr">
        <is>
          <t>K-4773</t>
        </is>
      </c>
      <c r="C674" t="inlineStr">
        <is>
          <t>Online</t>
        </is>
      </c>
      <c r="D674" t="inlineStr">
        <is>
          <t>Business print</t>
        </is>
      </c>
      <c r="E674" s="20" t="n">
        <v>490</v>
      </c>
      <c r="F674" s="20" t="n">
        <v>233</v>
      </c>
    </row>
    <row r="675">
      <c r="A675" s="27" t="n">
        <v>46173</v>
      </c>
      <c r="B675" t="inlineStr">
        <is>
          <t>K-4774</t>
        </is>
      </c>
      <c r="C675" t="inlineStr">
        <is>
          <t>Walk-in</t>
        </is>
      </c>
      <c r="D675" t="inlineStr">
        <is>
          <t>Large format</t>
        </is>
      </c>
      <c r="E675" s="20" t="n">
        <v>123</v>
      </c>
      <c r="F675" s="20" t="n">
        <v>56</v>
      </c>
    </row>
    <row r="676">
      <c r="A676" s="27" t="n">
        <v>46174</v>
      </c>
      <c r="B676" t="inlineStr">
        <is>
          <t>K-4775</t>
        </is>
      </c>
      <c r="C676" t="inlineStr">
        <is>
          <t>Trade accounts</t>
        </is>
      </c>
      <c r="D676" t="inlineStr">
        <is>
          <t>Large format</t>
        </is>
      </c>
      <c r="E676" s="20" t="n">
        <v>1208</v>
      </c>
      <c r="F676" s="20" t="n">
        <v>571</v>
      </c>
    </row>
    <row r="677">
      <c r="A677" s="27" t="n">
        <v>46174</v>
      </c>
      <c r="B677" t="inlineStr">
        <is>
          <t>K-4776</t>
        </is>
      </c>
      <c r="C677" t="inlineStr">
        <is>
          <t>Walk-in</t>
        </is>
      </c>
      <c r="D677" t="inlineStr">
        <is>
          <t>Large format</t>
        </is>
      </c>
      <c r="E677" s="20" t="n">
        <v>221</v>
      </c>
      <c r="F677" s="20" t="n">
        <v>106</v>
      </c>
    </row>
    <row r="678">
      <c r="A678" s="27" t="n">
        <v>46175</v>
      </c>
      <c r="B678" t="inlineStr">
        <is>
          <t>K-4777</t>
        </is>
      </c>
      <c r="C678" t="inlineStr">
        <is>
          <t>Online</t>
        </is>
      </c>
      <c r="D678" t="inlineStr">
        <is>
          <t>Business print</t>
        </is>
      </c>
      <c r="E678" s="20" t="n">
        <v>124</v>
      </c>
      <c r="F678" s="20" t="n">
        <v>58</v>
      </c>
    </row>
    <row r="679">
      <c r="A679" s="27" t="n">
        <v>46175</v>
      </c>
      <c r="B679" t="inlineStr">
        <is>
          <t>K-4778</t>
        </is>
      </c>
      <c r="C679" t="inlineStr">
        <is>
          <t>Trade accounts</t>
        </is>
      </c>
      <c r="D679" t="inlineStr">
        <is>
          <t>Business print</t>
        </is>
      </c>
      <c r="E679" s="20" t="n">
        <v>554</v>
      </c>
      <c r="F679" s="20" t="n">
        <v>230</v>
      </c>
    </row>
    <row r="680">
      <c r="A680" s="27" t="n">
        <v>46175</v>
      </c>
      <c r="B680" t="inlineStr">
        <is>
          <t>K-4779</t>
        </is>
      </c>
      <c r="C680" t="inlineStr">
        <is>
          <t>Trade accounts</t>
        </is>
      </c>
      <c r="D680" t="inlineStr">
        <is>
          <t>Business print</t>
        </is>
      </c>
      <c r="E680" s="20" t="n">
        <v>802</v>
      </c>
      <c r="F680" s="20" t="n">
        <v>346</v>
      </c>
    </row>
    <row r="681">
      <c r="A681" s="27" t="n">
        <v>46175</v>
      </c>
      <c r="B681" t="inlineStr">
        <is>
          <t>K-4780</t>
        </is>
      </c>
      <c r="C681" t="inlineStr">
        <is>
          <t>Walk-in</t>
        </is>
      </c>
      <c r="D681" t="inlineStr">
        <is>
          <t>Business print</t>
        </is>
      </c>
      <c r="E681" s="20" t="n">
        <v>147</v>
      </c>
      <c r="F681" s="20" t="n">
        <v>61</v>
      </c>
    </row>
    <row r="682">
      <c r="A682" s="27" t="n">
        <v>46175</v>
      </c>
      <c r="B682" t="inlineStr">
        <is>
          <t>K-4781</t>
        </is>
      </c>
      <c r="C682" t="inlineStr">
        <is>
          <t>Walk-in</t>
        </is>
      </c>
      <c r="D682" t="inlineStr">
        <is>
          <t>Signage &amp; banners</t>
        </is>
      </c>
      <c r="E682" s="20" t="n">
        <v>103</v>
      </c>
      <c r="F682" s="20" t="n">
        <v>52</v>
      </c>
    </row>
    <row r="683">
      <c r="A683" s="27" t="n">
        <v>46175</v>
      </c>
      <c r="B683" t="inlineStr">
        <is>
          <t>K-4782</t>
        </is>
      </c>
      <c r="C683" t="inlineStr">
        <is>
          <t>Walk-in</t>
        </is>
      </c>
      <c r="D683" t="inlineStr">
        <is>
          <t>Business print</t>
        </is>
      </c>
      <c r="E683" s="20" t="n">
        <v>210</v>
      </c>
      <c r="F683" s="20" t="n">
        <v>96</v>
      </c>
    </row>
    <row r="684">
      <c r="A684" s="27" t="n">
        <v>46175</v>
      </c>
      <c r="B684" t="inlineStr">
        <is>
          <t>K-4783</t>
        </is>
      </c>
      <c r="C684" t="inlineStr">
        <is>
          <t>Walk-in</t>
        </is>
      </c>
      <c r="D684" t="inlineStr">
        <is>
          <t>Large format</t>
        </is>
      </c>
      <c r="E684" s="20" t="n">
        <v>112</v>
      </c>
      <c r="F684" s="20" t="n">
        <v>53</v>
      </c>
    </row>
    <row r="685">
      <c r="A685" s="27" t="n">
        <v>46176</v>
      </c>
      <c r="B685" t="inlineStr">
        <is>
          <t>K-4784</t>
        </is>
      </c>
      <c r="C685" t="inlineStr">
        <is>
          <t>Online</t>
        </is>
      </c>
      <c r="D685" t="inlineStr">
        <is>
          <t>Large format</t>
        </is>
      </c>
      <c r="E685" s="20" t="n">
        <v>404</v>
      </c>
      <c r="F685" s="20" t="n">
        <v>204</v>
      </c>
    </row>
    <row r="686">
      <c r="A686" s="27" t="n">
        <v>46176</v>
      </c>
      <c r="B686" t="inlineStr">
        <is>
          <t>K-4785</t>
        </is>
      </c>
      <c r="C686" t="inlineStr">
        <is>
          <t>Walk-in</t>
        </is>
      </c>
      <c r="D686" t="inlineStr">
        <is>
          <t>Business print</t>
        </is>
      </c>
      <c r="E686" s="20" t="n">
        <v>181</v>
      </c>
      <c r="F686" s="20" t="n">
        <v>77</v>
      </c>
    </row>
    <row r="687">
      <c r="A687" s="27" t="n">
        <v>46177</v>
      </c>
      <c r="B687" t="inlineStr">
        <is>
          <t>K-4786</t>
        </is>
      </c>
      <c r="C687" t="inlineStr">
        <is>
          <t>Trade accounts</t>
        </is>
      </c>
      <c r="D687" t="inlineStr">
        <is>
          <t>Business print</t>
        </is>
      </c>
      <c r="E687" s="20" t="n">
        <v>1003</v>
      </c>
      <c r="F687" s="20" t="n">
        <v>438</v>
      </c>
    </row>
    <row r="688">
      <c r="A688" s="27" t="n">
        <v>46177</v>
      </c>
      <c r="B688" t="inlineStr">
        <is>
          <t>K-4787</t>
        </is>
      </c>
      <c r="C688" t="inlineStr">
        <is>
          <t>Walk-in</t>
        </is>
      </c>
      <c r="D688" t="inlineStr">
        <is>
          <t>Apparel</t>
        </is>
      </c>
      <c r="E688" s="20" t="n">
        <v>128</v>
      </c>
      <c r="F688" s="20" t="n">
        <v>77</v>
      </c>
    </row>
    <row r="689">
      <c r="A689" s="27" t="n">
        <v>46178</v>
      </c>
      <c r="B689" t="inlineStr">
        <is>
          <t>K-4788</t>
        </is>
      </c>
      <c r="C689" t="inlineStr">
        <is>
          <t>Online</t>
        </is>
      </c>
      <c r="D689" t="inlineStr">
        <is>
          <t>Apparel</t>
        </is>
      </c>
      <c r="E689" s="20" t="n">
        <v>219</v>
      </c>
      <c r="F689" s="20" t="n">
        <v>129</v>
      </c>
    </row>
    <row r="690">
      <c r="A690" s="27" t="n">
        <v>46178</v>
      </c>
      <c r="B690" t="inlineStr">
        <is>
          <t>K-4789</t>
        </is>
      </c>
      <c r="C690" t="inlineStr">
        <is>
          <t>Walk-in</t>
        </is>
      </c>
      <c r="D690" t="inlineStr">
        <is>
          <t>Large format</t>
        </is>
      </c>
      <c r="E690" s="20" t="n">
        <v>290</v>
      </c>
      <c r="F690" s="20" t="n">
        <v>148</v>
      </c>
    </row>
    <row r="691">
      <c r="A691" s="27" t="n">
        <v>46179</v>
      </c>
      <c r="B691" t="inlineStr">
        <is>
          <t>K-4790</t>
        </is>
      </c>
      <c r="C691" t="inlineStr">
        <is>
          <t>Online</t>
        </is>
      </c>
      <c r="D691" t="inlineStr">
        <is>
          <t>Apparel</t>
        </is>
      </c>
      <c r="E691" s="20" t="n">
        <v>131</v>
      </c>
      <c r="F691" s="20" t="n">
        <v>79</v>
      </c>
    </row>
    <row r="692">
      <c r="A692" s="27" t="n">
        <v>46179</v>
      </c>
      <c r="B692" t="inlineStr">
        <is>
          <t>K-4791</t>
        </is>
      </c>
      <c r="C692" t="inlineStr">
        <is>
          <t>Trade accounts</t>
        </is>
      </c>
      <c r="D692" t="inlineStr">
        <is>
          <t>Large format</t>
        </is>
      </c>
      <c r="E692" s="20" t="n">
        <v>730</v>
      </c>
      <c r="F692" s="20" t="n">
        <v>338</v>
      </c>
    </row>
    <row r="693">
      <c r="A693" s="27" t="n">
        <v>46179</v>
      </c>
      <c r="B693" t="inlineStr">
        <is>
          <t>K-4792</t>
        </is>
      </c>
      <c r="C693" t="inlineStr">
        <is>
          <t>Walk-in</t>
        </is>
      </c>
      <c r="D693" t="inlineStr">
        <is>
          <t>Apparel</t>
        </is>
      </c>
      <c r="E693" s="20" t="n">
        <v>200</v>
      </c>
      <c r="F693" s="20" t="n">
        <v>116</v>
      </c>
    </row>
    <row r="694">
      <c r="A694" s="27" t="n">
        <v>46179</v>
      </c>
      <c r="B694" t="inlineStr">
        <is>
          <t>K-4793</t>
        </is>
      </c>
      <c r="C694" t="inlineStr">
        <is>
          <t>Walk-in</t>
        </is>
      </c>
      <c r="D694" t="inlineStr">
        <is>
          <t>Apparel</t>
        </is>
      </c>
      <c r="E694" s="20" t="n">
        <v>187</v>
      </c>
      <c r="F694" s="20" t="n">
        <v>109</v>
      </c>
    </row>
    <row r="695">
      <c r="A695" s="27" t="n">
        <v>46180</v>
      </c>
      <c r="B695" t="inlineStr">
        <is>
          <t>K-4794</t>
        </is>
      </c>
      <c r="C695" t="inlineStr">
        <is>
          <t>Trade accounts</t>
        </is>
      </c>
      <c r="D695" t="inlineStr">
        <is>
          <t>Business print</t>
        </is>
      </c>
      <c r="E695" s="20" t="n">
        <v>370</v>
      </c>
      <c r="F695" s="20" t="n">
        <v>161</v>
      </c>
    </row>
    <row r="696">
      <c r="A696" s="27" t="n">
        <v>46180</v>
      </c>
      <c r="B696" t="inlineStr">
        <is>
          <t>K-4795</t>
        </is>
      </c>
      <c r="C696" t="inlineStr">
        <is>
          <t>Walk-in</t>
        </is>
      </c>
      <c r="D696" t="inlineStr">
        <is>
          <t>Signage &amp; banners</t>
        </is>
      </c>
      <c r="E696" s="20" t="n">
        <v>221</v>
      </c>
      <c r="F696" s="20" t="n">
        <v>109</v>
      </c>
    </row>
    <row r="697">
      <c r="A697" s="27" t="n">
        <v>46180</v>
      </c>
      <c r="B697" t="inlineStr">
        <is>
          <t>K-4796</t>
        </is>
      </c>
      <c r="C697" t="inlineStr">
        <is>
          <t>Walk-in</t>
        </is>
      </c>
      <c r="D697" t="inlineStr">
        <is>
          <t>Business print</t>
        </is>
      </c>
      <c r="E697" s="20" t="n">
        <v>279</v>
      </c>
      <c r="F697" s="20" t="n">
        <v>115</v>
      </c>
    </row>
    <row r="698">
      <c r="A698" s="27" t="n">
        <v>46182</v>
      </c>
      <c r="B698" t="inlineStr">
        <is>
          <t>K-4797</t>
        </is>
      </c>
      <c r="C698" t="inlineStr">
        <is>
          <t>Online</t>
        </is>
      </c>
      <c r="D698" t="inlineStr">
        <is>
          <t>Signage &amp; banners</t>
        </is>
      </c>
      <c r="E698" s="20" t="n">
        <v>282</v>
      </c>
      <c r="F698" s="20" t="n">
        <v>143</v>
      </c>
    </row>
    <row r="699">
      <c r="A699" s="27" t="n">
        <v>46182</v>
      </c>
      <c r="B699" t="inlineStr">
        <is>
          <t>K-4798</t>
        </is>
      </c>
      <c r="C699" t="inlineStr">
        <is>
          <t>Trade accounts</t>
        </is>
      </c>
      <c r="D699" t="inlineStr">
        <is>
          <t>Large format</t>
        </is>
      </c>
      <c r="E699" s="20" t="n">
        <v>1077</v>
      </c>
      <c r="F699" s="20" t="n">
        <v>522</v>
      </c>
    </row>
    <row r="700">
      <c r="A700" s="27" t="n">
        <v>46182</v>
      </c>
      <c r="B700" t="inlineStr">
        <is>
          <t>K-4799</t>
        </is>
      </c>
      <c r="C700" t="inlineStr">
        <is>
          <t>Walk-in</t>
        </is>
      </c>
      <c r="D700" t="inlineStr">
        <is>
          <t>Signage &amp; banners</t>
        </is>
      </c>
      <c r="E700" s="20" t="n">
        <v>151</v>
      </c>
      <c r="F700" s="20" t="n">
        <v>76</v>
      </c>
    </row>
    <row r="701">
      <c r="A701" s="27" t="n">
        <v>46182</v>
      </c>
      <c r="B701" t="inlineStr">
        <is>
          <t>K-4800</t>
        </is>
      </c>
      <c r="C701" t="inlineStr">
        <is>
          <t>Walk-in</t>
        </is>
      </c>
      <c r="D701" t="inlineStr">
        <is>
          <t>Large format</t>
        </is>
      </c>
      <c r="E701" s="20" t="n">
        <v>219</v>
      </c>
      <c r="F701" s="20" t="n">
        <v>109</v>
      </c>
    </row>
    <row r="702">
      <c r="A702" s="27" t="n">
        <v>46182</v>
      </c>
      <c r="B702" t="inlineStr">
        <is>
          <t>K-4801</t>
        </is>
      </c>
      <c r="C702" t="inlineStr">
        <is>
          <t>Walk-in</t>
        </is>
      </c>
      <c r="D702" t="inlineStr">
        <is>
          <t>Business print</t>
        </is>
      </c>
      <c r="E702" s="20" t="n">
        <v>96</v>
      </c>
      <c r="F702" s="20" t="n">
        <v>40</v>
      </c>
    </row>
    <row r="703">
      <c r="A703" s="27" t="n">
        <v>46183</v>
      </c>
      <c r="B703" t="inlineStr">
        <is>
          <t>K-4802</t>
        </is>
      </c>
      <c r="C703" t="inlineStr">
        <is>
          <t>Online</t>
        </is>
      </c>
      <c r="D703" t="inlineStr">
        <is>
          <t>Large format</t>
        </is>
      </c>
      <c r="E703" s="20" t="n">
        <v>440</v>
      </c>
      <c r="F703" s="20" t="n">
        <v>205</v>
      </c>
    </row>
    <row r="704">
      <c r="A704" s="27" t="n">
        <v>46183</v>
      </c>
      <c r="B704" t="inlineStr">
        <is>
          <t>K-4803</t>
        </is>
      </c>
      <c r="C704" t="inlineStr">
        <is>
          <t>Trade accounts</t>
        </is>
      </c>
      <c r="D704" t="inlineStr">
        <is>
          <t>Large format</t>
        </is>
      </c>
      <c r="E704" s="20" t="n">
        <v>324</v>
      </c>
      <c r="F704" s="20" t="n">
        <v>161</v>
      </c>
    </row>
    <row r="705">
      <c r="A705" s="27" t="n">
        <v>46183</v>
      </c>
      <c r="B705" t="inlineStr">
        <is>
          <t>K-4804</t>
        </is>
      </c>
      <c r="C705" t="inlineStr">
        <is>
          <t>Walk-in</t>
        </is>
      </c>
      <c r="D705" t="inlineStr">
        <is>
          <t>Large format</t>
        </is>
      </c>
      <c r="E705" s="20" t="n">
        <v>183</v>
      </c>
      <c r="F705" s="20" t="n">
        <v>88</v>
      </c>
    </row>
    <row r="706">
      <c r="A706" s="27" t="n">
        <v>46184</v>
      </c>
      <c r="B706" t="inlineStr">
        <is>
          <t>K-4805</t>
        </is>
      </c>
      <c r="C706" t="inlineStr">
        <is>
          <t>Walk-in</t>
        </is>
      </c>
      <c r="D706" t="inlineStr">
        <is>
          <t>Business print</t>
        </is>
      </c>
      <c r="E706" s="20" t="n">
        <v>248</v>
      </c>
      <c r="F706" s="20" t="n">
        <v>115</v>
      </c>
    </row>
    <row r="707">
      <c r="A707" s="27" t="n">
        <v>46184</v>
      </c>
      <c r="B707" t="inlineStr">
        <is>
          <t>K-4806</t>
        </is>
      </c>
      <c r="C707" t="inlineStr">
        <is>
          <t>Walk-in</t>
        </is>
      </c>
      <c r="D707" t="inlineStr">
        <is>
          <t>Signage &amp; banners</t>
        </is>
      </c>
      <c r="E707" s="20" t="n">
        <v>98</v>
      </c>
      <c r="F707" s="20" t="n">
        <v>54</v>
      </c>
    </row>
    <row r="708">
      <c r="A708" s="27" t="n">
        <v>46185</v>
      </c>
      <c r="B708" t="inlineStr">
        <is>
          <t>K-4807</t>
        </is>
      </c>
      <c r="C708" t="inlineStr">
        <is>
          <t>Online</t>
        </is>
      </c>
      <c r="D708" t="inlineStr">
        <is>
          <t>Apparel</t>
        </is>
      </c>
      <c r="E708" s="20" t="n">
        <v>133</v>
      </c>
      <c r="F708" s="20" t="n">
        <v>72</v>
      </c>
    </row>
    <row r="709">
      <c r="A709" s="27" t="n">
        <v>46185</v>
      </c>
      <c r="B709" t="inlineStr">
        <is>
          <t>K-4808</t>
        </is>
      </c>
      <c r="C709" t="inlineStr">
        <is>
          <t>Online</t>
        </is>
      </c>
      <c r="D709" t="inlineStr">
        <is>
          <t>Apparel</t>
        </is>
      </c>
      <c r="E709" s="20" t="n">
        <v>207</v>
      </c>
      <c r="F709" s="20" t="n">
        <v>123</v>
      </c>
    </row>
    <row r="710">
      <c r="A710" s="27" t="n">
        <v>46185</v>
      </c>
      <c r="B710" t="inlineStr">
        <is>
          <t>K-4809</t>
        </is>
      </c>
      <c r="C710" t="inlineStr">
        <is>
          <t>Trade accounts</t>
        </is>
      </c>
      <c r="D710" t="inlineStr">
        <is>
          <t>Signage &amp; banners</t>
        </is>
      </c>
      <c r="E710" s="20" t="n">
        <v>881</v>
      </c>
      <c r="F710" s="20" t="n">
        <v>459</v>
      </c>
    </row>
    <row r="711">
      <c r="A711" s="27" t="n">
        <v>46185</v>
      </c>
      <c r="B711" t="inlineStr">
        <is>
          <t>K-4810</t>
        </is>
      </c>
      <c r="C711" t="inlineStr">
        <is>
          <t>Trade accounts</t>
        </is>
      </c>
      <c r="D711" t="inlineStr">
        <is>
          <t>Signage &amp; banners</t>
        </is>
      </c>
      <c r="E711" s="20" t="n">
        <v>345</v>
      </c>
      <c r="F711" s="20" t="n">
        <v>171</v>
      </c>
    </row>
    <row r="712">
      <c r="A712" s="27" t="n">
        <v>46185</v>
      </c>
      <c r="B712" t="inlineStr">
        <is>
          <t>K-4811</t>
        </is>
      </c>
      <c r="C712" t="inlineStr">
        <is>
          <t>Walk-in</t>
        </is>
      </c>
      <c r="D712" t="inlineStr">
        <is>
          <t>Signage &amp; banners</t>
        </is>
      </c>
      <c r="E712" s="20" t="n">
        <v>225</v>
      </c>
      <c r="F712" s="20" t="n">
        <v>123</v>
      </c>
    </row>
    <row r="713">
      <c r="A713" s="27" t="n">
        <v>46186</v>
      </c>
      <c r="B713" t="inlineStr">
        <is>
          <t>K-4812</t>
        </is>
      </c>
      <c r="C713" t="inlineStr">
        <is>
          <t>Online</t>
        </is>
      </c>
      <c r="D713" t="inlineStr">
        <is>
          <t>Business print</t>
        </is>
      </c>
      <c r="E713" s="20" t="n">
        <v>262</v>
      </c>
      <c r="F713" s="20" t="n">
        <v>107</v>
      </c>
    </row>
    <row r="714">
      <c r="A714" s="27" t="n">
        <v>46187</v>
      </c>
      <c r="B714" t="inlineStr">
        <is>
          <t>K-4813</t>
        </is>
      </c>
      <c r="C714" t="inlineStr">
        <is>
          <t>Online</t>
        </is>
      </c>
      <c r="D714" t="inlineStr">
        <is>
          <t>Business print</t>
        </is>
      </c>
      <c r="E714" s="20" t="n">
        <v>316</v>
      </c>
      <c r="F714" s="20" t="n">
        <v>137</v>
      </c>
    </row>
    <row r="715">
      <c r="A715" s="27" t="n">
        <v>46187</v>
      </c>
      <c r="B715" t="inlineStr">
        <is>
          <t>K-4814</t>
        </is>
      </c>
      <c r="C715" t="inlineStr">
        <is>
          <t>Online</t>
        </is>
      </c>
      <c r="D715" t="inlineStr">
        <is>
          <t>Business print</t>
        </is>
      </c>
      <c r="E715" s="20" t="n">
        <v>465</v>
      </c>
      <c r="F715" s="20" t="n">
        <v>186</v>
      </c>
    </row>
    <row r="716">
      <c r="A716" s="27" t="n">
        <v>46187</v>
      </c>
      <c r="B716" t="inlineStr">
        <is>
          <t>K-4815</t>
        </is>
      </c>
      <c r="C716" t="inlineStr">
        <is>
          <t>Walk-in</t>
        </is>
      </c>
      <c r="D716" t="inlineStr">
        <is>
          <t>Business print</t>
        </is>
      </c>
      <c r="E716" s="20" t="n">
        <v>190</v>
      </c>
      <c r="F716" s="20" t="n">
        <v>81</v>
      </c>
    </row>
    <row r="717">
      <c r="A717" s="27" t="n">
        <v>46188</v>
      </c>
      <c r="B717" t="inlineStr">
        <is>
          <t>K-4816</t>
        </is>
      </c>
      <c r="C717" t="inlineStr">
        <is>
          <t>Walk-in</t>
        </is>
      </c>
      <c r="D717" t="inlineStr">
        <is>
          <t>Apparel</t>
        </is>
      </c>
      <c r="E717" s="20" t="n">
        <v>274</v>
      </c>
      <c r="F717" s="20" t="n">
        <v>153</v>
      </c>
    </row>
    <row r="718">
      <c r="A718" s="27" t="n">
        <v>46188</v>
      </c>
      <c r="B718" t="inlineStr">
        <is>
          <t>K-4817</t>
        </is>
      </c>
      <c r="C718" t="inlineStr">
        <is>
          <t>Walk-in</t>
        </is>
      </c>
      <c r="D718" t="inlineStr">
        <is>
          <t>Business print</t>
        </is>
      </c>
      <c r="E718" s="20" t="n">
        <v>96</v>
      </c>
      <c r="F718" s="20" t="n">
        <v>41</v>
      </c>
    </row>
    <row r="719">
      <c r="A719" s="27" t="n">
        <v>46189</v>
      </c>
      <c r="B719" t="inlineStr">
        <is>
          <t>K-4818</t>
        </is>
      </c>
      <c r="C719" t="inlineStr">
        <is>
          <t>Online</t>
        </is>
      </c>
      <c r="D719" t="inlineStr">
        <is>
          <t>Signage &amp; banners</t>
        </is>
      </c>
      <c r="E719" s="20" t="n">
        <v>227</v>
      </c>
      <c r="F719" s="20" t="n">
        <v>121</v>
      </c>
    </row>
    <row r="720">
      <c r="A720" s="27" t="n">
        <v>46189</v>
      </c>
      <c r="B720" t="inlineStr">
        <is>
          <t>K-4819</t>
        </is>
      </c>
      <c r="C720" t="inlineStr">
        <is>
          <t>Online</t>
        </is>
      </c>
      <c r="D720" t="inlineStr">
        <is>
          <t>Signage &amp; banners</t>
        </is>
      </c>
      <c r="E720" s="20" t="n">
        <v>284</v>
      </c>
      <c r="F720" s="20" t="n">
        <v>149</v>
      </c>
    </row>
    <row r="721">
      <c r="A721" s="27" t="n">
        <v>46189</v>
      </c>
      <c r="B721" t="inlineStr">
        <is>
          <t>K-4820</t>
        </is>
      </c>
      <c r="C721" t="inlineStr">
        <is>
          <t>Walk-in</t>
        </is>
      </c>
      <c r="D721" t="inlineStr">
        <is>
          <t>Large format</t>
        </is>
      </c>
      <c r="E721" s="20" t="n">
        <v>233</v>
      </c>
      <c r="F721" s="20" t="n">
        <v>101</v>
      </c>
    </row>
    <row r="722">
      <c r="A722" s="27" t="n">
        <v>46189</v>
      </c>
      <c r="B722" t="inlineStr">
        <is>
          <t>K-4821</t>
        </is>
      </c>
      <c r="C722" t="inlineStr">
        <is>
          <t>Walk-in</t>
        </is>
      </c>
      <c r="D722" t="inlineStr">
        <is>
          <t>Business print</t>
        </is>
      </c>
      <c r="E722" s="20" t="n">
        <v>79</v>
      </c>
      <c r="F722" s="20" t="n">
        <v>32</v>
      </c>
    </row>
    <row r="723">
      <c r="A723" s="27" t="n">
        <v>46190</v>
      </c>
      <c r="B723" t="inlineStr">
        <is>
          <t>K-4822</t>
        </is>
      </c>
      <c r="C723" t="inlineStr">
        <is>
          <t>Online</t>
        </is>
      </c>
      <c r="D723" t="inlineStr">
        <is>
          <t>Large format</t>
        </is>
      </c>
      <c r="E723" s="20" t="n">
        <v>444</v>
      </c>
      <c r="F723" s="20" t="n">
        <v>198</v>
      </c>
    </row>
    <row r="724">
      <c r="A724" s="27" t="n">
        <v>46190</v>
      </c>
      <c r="B724" t="inlineStr">
        <is>
          <t>K-4823</t>
        </is>
      </c>
      <c r="C724" t="inlineStr">
        <is>
          <t>Online</t>
        </is>
      </c>
      <c r="D724" t="inlineStr">
        <is>
          <t>Business print</t>
        </is>
      </c>
      <c r="E724" s="20" t="n">
        <v>131</v>
      </c>
      <c r="F724" s="20" t="n">
        <v>60</v>
      </c>
    </row>
    <row r="725">
      <c r="A725" s="27" t="n">
        <v>46190</v>
      </c>
      <c r="B725" t="inlineStr">
        <is>
          <t>K-4824</t>
        </is>
      </c>
      <c r="C725" t="inlineStr">
        <is>
          <t>Trade accounts</t>
        </is>
      </c>
      <c r="D725" t="inlineStr">
        <is>
          <t>Signage &amp; banners</t>
        </is>
      </c>
      <c r="E725" s="20" t="n">
        <v>491</v>
      </c>
      <c r="F725" s="20" t="n">
        <v>248</v>
      </c>
    </row>
    <row r="726">
      <c r="A726" s="27" t="n">
        <v>46191</v>
      </c>
      <c r="B726" t="inlineStr">
        <is>
          <t>K-4825</t>
        </is>
      </c>
      <c r="C726" t="inlineStr">
        <is>
          <t>Online</t>
        </is>
      </c>
      <c r="D726" t="inlineStr">
        <is>
          <t>Signage &amp; banners</t>
        </is>
      </c>
      <c r="E726" s="20" t="n">
        <v>627</v>
      </c>
      <c r="F726" s="20" t="n">
        <v>325</v>
      </c>
    </row>
    <row r="727">
      <c r="A727" s="27" t="n">
        <v>46191</v>
      </c>
      <c r="B727" t="inlineStr">
        <is>
          <t>K-4826</t>
        </is>
      </c>
      <c r="C727" t="inlineStr">
        <is>
          <t>Walk-in</t>
        </is>
      </c>
      <c r="D727" t="inlineStr">
        <is>
          <t>Business print</t>
        </is>
      </c>
      <c r="E727" s="20" t="n">
        <v>88</v>
      </c>
      <c r="F727" s="20" t="n">
        <v>40</v>
      </c>
    </row>
    <row r="728">
      <c r="A728" s="27" t="n">
        <v>46192</v>
      </c>
      <c r="B728" t="inlineStr">
        <is>
          <t>K-4827</t>
        </is>
      </c>
      <c r="C728" t="inlineStr">
        <is>
          <t>Online</t>
        </is>
      </c>
      <c r="D728" t="inlineStr">
        <is>
          <t>Large format</t>
        </is>
      </c>
      <c r="E728" s="20" t="n">
        <v>67</v>
      </c>
      <c r="F728" s="20" t="n">
        <v>33</v>
      </c>
    </row>
    <row r="729">
      <c r="A729" s="27" t="n">
        <v>46192</v>
      </c>
      <c r="B729" t="inlineStr">
        <is>
          <t>K-4828</t>
        </is>
      </c>
      <c r="C729" t="inlineStr">
        <is>
          <t>Online</t>
        </is>
      </c>
      <c r="D729" t="inlineStr">
        <is>
          <t>Signage &amp; banners</t>
        </is>
      </c>
      <c r="E729" s="20" t="n">
        <v>305</v>
      </c>
      <c r="F729" s="20" t="n">
        <v>150</v>
      </c>
    </row>
    <row r="730">
      <c r="A730" s="27" t="n">
        <v>46192</v>
      </c>
      <c r="B730" t="inlineStr">
        <is>
          <t>K-4829</t>
        </is>
      </c>
      <c r="C730" t="inlineStr">
        <is>
          <t>Trade accounts</t>
        </is>
      </c>
      <c r="D730" t="inlineStr">
        <is>
          <t>Business print</t>
        </is>
      </c>
      <c r="E730" s="20" t="n">
        <v>985</v>
      </c>
      <c r="F730" s="20" t="n">
        <v>435</v>
      </c>
    </row>
    <row r="731">
      <c r="A731" s="27" t="n">
        <v>46192</v>
      </c>
      <c r="B731" t="inlineStr">
        <is>
          <t>K-4830</t>
        </is>
      </c>
      <c r="C731" t="inlineStr">
        <is>
          <t>Walk-in</t>
        </is>
      </c>
      <c r="D731" t="inlineStr">
        <is>
          <t>Business print</t>
        </is>
      </c>
      <c r="E731" s="20" t="n">
        <v>186</v>
      </c>
      <c r="F731" s="20" t="n">
        <v>84</v>
      </c>
    </row>
    <row r="732">
      <c r="A732" s="27" t="n">
        <v>46192</v>
      </c>
      <c r="B732" t="inlineStr">
        <is>
          <t>K-4831</t>
        </is>
      </c>
      <c r="C732" t="inlineStr">
        <is>
          <t>Walk-in</t>
        </is>
      </c>
      <c r="D732" t="inlineStr">
        <is>
          <t>Business print</t>
        </is>
      </c>
      <c r="E732" s="20" t="n">
        <v>65</v>
      </c>
      <c r="F732" s="20" t="n">
        <v>27</v>
      </c>
    </row>
    <row r="733">
      <c r="A733" s="27" t="n">
        <v>46193</v>
      </c>
      <c r="B733" t="inlineStr">
        <is>
          <t>K-4832</t>
        </is>
      </c>
      <c r="C733" t="inlineStr">
        <is>
          <t>Online</t>
        </is>
      </c>
      <c r="D733" t="inlineStr">
        <is>
          <t>Large format</t>
        </is>
      </c>
      <c r="E733" s="20" t="n">
        <v>535</v>
      </c>
      <c r="F733" s="20" t="n">
        <v>264</v>
      </c>
    </row>
    <row r="734">
      <c r="A734" s="27" t="n">
        <v>46193</v>
      </c>
      <c r="B734" t="inlineStr">
        <is>
          <t>K-4833</t>
        </is>
      </c>
      <c r="C734" t="inlineStr">
        <is>
          <t>Trade accounts</t>
        </is>
      </c>
      <c r="D734" t="inlineStr">
        <is>
          <t>Business print</t>
        </is>
      </c>
      <c r="E734" s="20" t="n">
        <v>649</v>
      </c>
      <c r="F734" s="20" t="n">
        <v>297</v>
      </c>
    </row>
    <row r="735">
      <c r="A735" s="27" t="n">
        <v>46194</v>
      </c>
      <c r="B735" t="inlineStr">
        <is>
          <t>K-4834</t>
        </is>
      </c>
      <c r="C735" t="inlineStr">
        <is>
          <t>Online</t>
        </is>
      </c>
      <c r="D735" t="inlineStr">
        <is>
          <t>Large format</t>
        </is>
      </c>
      <c r="E735" s="20" t="n">
        <v>619</v>
      </c>
      <c r="F735" s="20" t="n">
        <v>311</v>
      </c>
    </row>
    <row r="736">
      <c r="A736" s="27" t="n">
        <v>46194</v>
      </c>
      <c r="B736" t="inlineStr">
        <is>
          <t>K-4835</t>
        </is>
      </c>
      <c r="C736" t="inlineStr">
        <is>
          <t>Trade accounts</t>
        </is>
      </c>
      <c r="D736" t="inlineStr">
        <is>
          <t>Large format</t>
        </is>
      </c>
      <c r="E736" s="20" t="n">
        <v>312</v>
      </c>
      <c r="F736" s="20" t="n">
        <v>138</v>
      </c>
    </row>
    <row r="737">
      <c r="A737" s="27" t="n">
        <v>46194</v>
      </c>
      <c r="B737" t="inlineStr">
        <is>
          <t>K-4836</t>
        </is>
      </c>
      <c r="C737" t="inlineStr">
        <is>
          <t>Walk-in</t>
        </is>
      </c>
      <c r="D737" t="inlineStr">
        <is>
          <t>Large format</t>
        </is>
      </c>
      <c r="E737" s="20" t="n">
        <v>162</v>
      </c>
      <c r="F737" s="20" t="n">
        <v>83</v>
      </c>
    </row>
    <row r="738">
      <c r="A738" s="27" t="n">
        <v>46194</v>
      </c>
      <c r="B738" t="inlineStr">
        <is>
          <t>K-4837</t>
        </is>
      </c>
      <c r="C738" t="inlineStr">
        <is>
          <t>Walk-in</t>
        </is>
      </c>
      <c r="D738" t="inlineStr">
        <is>
          <t>Apparel</t>
        </is>
      </c>
      <c r="E738" s="20" t="n">
        <v>258</v>
      </c>
      <c r="F738" s="20" t="n">
        <v>149</v>
      </c>
    </row>
    <row r="739">
      <c r="A739" s="27" t="n">
        <v>46195</v>
      </c>
      <c r="B739" t="inlineStr">
        <is>
          <t>K-4838</t>
        </is>
      </c>
      <c r="C739" t="inlineStr">
        <is>
          <t>Online</t>
        </is>
      </c>
      <c r="D739" t="inlineStr">
        <is>
          <t>Signage &amp; banners</t>
        </is>
      </c>
      <c r="E739" s="20" t="n">
        <v>570</v>
      </c>
      <c r="F739" s="20" t="n">
        <v>318</v>
      </c>
    </row>
    <row r="740">
      <c r="A740" s="27" t="n">
        <v>46195</v>
      </c>
      <c r="B740" t="inlineStr">
        <is>
          <t>K-4839</t>
        </is>
      </c>
      <c r="C740" t="inlineStr">
        <is>
          <t>Walk-in</t>
        </is>
      </c>
      <c r="D740" t="inlineStr">
        <is>
          <t>Signage &amp; banners</t>
        </is>
      </c>
      <c r="E740" s="20" t="n">
        <v>260</v>
      </c>
      <c r="F740" s="20" t="n">
        <v>144</v>
      </c>
    </row>
    <row r="741">
      <c r="A741" s="27" t="n">
        <v>46196</v>
      </c>
      <c r="B741" t="inlineStr">
        <is>
          <t>K-4840</t>
        </is>
      </c>
      <c r="C741" t="inlineStr">
        <is>
          <t>Online</t>
        </is>
      </c>
      <c r="D741" t="inlineStr">
        <is>
          <t>Large format</t>
        </is>
      </c>
      <c r="E741" s="20" t="n">
        <v>541</v>
      </c>
      <c r="F741" s="20" t="n">
        <v>247</v>
      </c>
    </row>
    <row r="742">
      <c r="A742" s="27" t="n">
        <v>46196</v>
      </c>
      <c r="B742" t="inlineStr">
        <is>
          <t>K-4841</t>
        </is>
      </c>
      <c r="C742" t="inlineStr">
        <is>
          <t>Walk-in</t>
        </is>
      </c>
      <c r="D742" t="inlineStr">
        <is>
          <t>Business print</t>
        </is>
      </c>
      <c r="E742" s="20" t="n">
        <v>290</v>
      </c>
      <c r="F742" s="20" t="n">
        <v>133</v>
      </c>
    </row>
    <row r="743">
      <c r="A743" s="27" t="n">
        <v>46196</v>
      </c>
      <c r="B743" t="inlineStr">
        <is>
          <t>K-4842</t>
        </is>
      </c>
      <c r="C743" t="inlineStr">
        <is>
          <t>Walk-in</t>
        </is>
      </c>
      <c r="D743" t="inlineStr">
        <is>
          <t>Signage &amp; banners</t>
        </is>
      </c>
      <c r="E743" s="20" t="n">
        <v>304</v>
      </c>
      <c r="F743" s="20" t="n">
        <v>163</v>
      </c>
    </row>
    <row r="744">
      <c r="A744" s="27" t="n">
        <v>46197</v>
      </c>
      <c r="B744" t="inlineStr">
        <is>
          <t>K-4843</t>
        </is>
      </c>
      <c r="C744" t="inlineStr">
        <is>
          <t>Online</t>
        </is>
      </c>
      <c r="D744" t="inlineStr">
        <is>
          <t>Business print</t>
        </is>
      </c>
      <c r="E744" s="20" t="n">
        <v>113</v>
      </c>
      <c r="F744" s="20" t="n">
        <v>50</v>
      </c>
    </row>
    <row r="745">
      <c r="A745" s="27" t="n">
        <v>46197</v>
      </c>
      <c r="B745" t="inlineStr">
        <is>
          <t>K-4844</t>
        </is>
      </c>
      <c r="C745" t="inlineStr">
        <is>
          <t>Walk-in</t>
        </is>
      </c>
      <c r="D745" t="inlineStr">
        <is>
          <t>Business print</t>
        </is>
      </c>
      <c r="E745" s="20" t="n">
        <v>244</v>
      </c>
      <c r="F745" s="20" t="n">
        <v>100</v>
      </c>
    </row>
    <row r="746">
      <c r="A746" s="27" t="n">
        <v>46198</v>
      </c>
      <c r="B746" t="inlineStr">
        <is>
          <t>K-4845</t>
        </is>
      </c>
      <c r="C746" t="inlineStr">
        <is>
          <t>Online</t>
        </is>
      </c>
      <c r="D746" t="inlineStr">
        <is>
          <t>Large format</t>
        </is>
      </c>
      <c r="E746" s="20" t="n">
        <v>119</v>
      </c>
      <c r="F746" s="20" t="n">
        <v>52</v>
      </c>
    </row>
    <row r="747">
      <c r="A747" s="27" t="n">
        <v>46198</v>
      </c>
      <c r="B747" t="inlineStr">
        <is>
          <t>K-4846</t>
        </is>
      </c>
      <c r="C747" t="inlineStr">
        <is>
          <t>Online</t>
        </is>
      </c>
      <c r="D747" t="inlineStr">
        <is>
          <t>Business print</t>
        </is>
      </c>
      <c r="E747" s="20" t="n">
        <v>511</v>
      </c>
      <c r="F747" s="20" t="n">
        <v>224</v>
      </c>
    </row>
    <row r="748">
      <c r="A748" s="27" t="n">
        <v>46198</v>
      </c>
      <c r="B748" t="inlineStr">
        <is>
          <t>K-4847</t>
        </is>
      </c>
      <c r="C748" t="inlineStr">
        <is>
          <t>Walk-in</t>
        </is>
      </c>
      <c r="D748" t="inlineStr">
        <is>
          <t>Business print</t>
        </is>
      </c>
      <c r="E748" s="20" t="n">
        <v>54</v>
      </c>
      <c r="F748" s="20" t="n">
        <v>25</v>
      </c>
    </row>
    <row r="749">
      <c r="A749" s="27" t="n">
        <v>46199</v>
      </c>
      <c r="B749" t="inlineStr">
        <is>
          <t>K-4848</t>
        </is>
      </c>
      <c r="C749" t="inlineStr">
        <is>
          <t>Online</t>
        </is>
      </c>
      <c r="D749" t="inlineStr">
        <is>
          <t>Apparel</t>
        </is>
      </c>
      <c r="E749" s="20" t="n">
        <v>157</v>
      </c>
      <c r="F749" s="20" t="n">
        <v>96</v>
      </c>
    </row>
    <row r="750">
      <c r="A750" s="27" t="n">
        <v>46199</v>
      </c>
      <c r="B750" t="inlineStr">
        <is>
          <t>K-4849</t>
        </is>
      </c>
      <c r="C750" t="inlineStr">
        <is>
          <t>Trade accounts</t>
        </is>
      </c>
      <c r="D750" t="inlineStr">
        <is>
          <t>Business print</t>
        </is>
      </c>
      <c r="E750" s="20" t="n">
        <v>763</v>
      </c>
      <c r="F750" s="20" t="n">
        <v>357</v>
      </c>
    </row>
    <row r="751">
      <c r="A751" s="27" t="n">
        <v>46199</v>
      </c>
      <c r="B751" t="inlineStr">
        <is>
          <t>K-4850</t>
        </is>
      </c>
      <c r="C751" t="inlineStr">
        <is>
          <t>Walk-in</t>
        </is>
      </c>
      <c r="D751" t="inlineStr">
        <is>
          <t>Apparel</t>
        </is>
      </c>
      <c r="E751" s="20" t="n">
        <v>67</v>
      </c>
      <c r="F751" s="20" t="n">
        <v>40</v>
      </c>
    </row>
    <row r="752">
      <c r="A752" s="27" t="n">
        <v>46199</v>
      </c>
      <c r="B752" t="inlineStr">
        <is>
          <t>K-4851</t>
        </is>
      </c>
      <c r="C752" t="inlineStr">
        <is>
          <t>Walk-in</t>
        </is>
      </c>
      <c r="D752" t="inlineStr">
        <is>
          <t>Signage &amp; banners</t>
        </is>
      </c>
      <c r="E752" s="20" t="n">
        <v>130</v>
      </c>
      <c r="F752" s="20" t="n">
        <v>70</v>
      </c>
    </row>
    <row r="753">
      <c r="A753" s="27" t="n">
        <v>46199</v>
      </c>
      <c r="B753" t="inlineStr">
        <is>
          <t>K-4852</t>
        </is>
      </c>
      <c r="C753" t="inlineStr">
        <is>
          <t>Walk-in</t>
        </is>
      </c>
      <c r="D753" t="inlineStr">
        <is>
          <t>Business print</t>
        </is>
      </c>
      <c r="E753" s="20" t="n">
        <v>76</v>
      </c>
      <c r="F753" s="20" t="n">
        <v>32</v>
      </c>
    </row>
    <row r="754">
      <c r="A754" s="27" t="n">
        <v>46199</v>
      </c>
      <c r="B754" t="inlineStr">
        <is>
          <t>K-4853</t>
        </is>
      </c>
      <c r="C754" t="inlineStr">
        <is>
          <t>Walk-in</t>
        </is>
      </c>
      <c r="D754" t="inlineStr">
        <is>
          <t>Business print</t>
        </is>
      </c>
      <c r="E754" s="20" t="n">
        <v>248</v>
      </c>
      <c r="F754" s="20" t="n">
        <v>105</v>
      </c>
    </row>
    <row r="755">
      <c r="A755" s="27" t="n">
        <v>46199</v>
      </c>
      <c r="B755" t="inlineStr">
        <is>
          <t>K-4854</t>
        </is>
      </c>
      <c r="C755" t="inlineStr">
        <is>
          <t>Walk-in</t>
        </is>
      </c>
      <c r="D755" t="inlineStr">
        <is>
          <t>Signage &amp; banners</t>
        </is>
      </c>
      <c r="E755" s="20" t="n">
        <v>74</v>
      </c>
      <c r="F755" s="20" t="n">
        <v>40</v>
      </c>
    </row>
    <row r="756">
      <c r="A756" s="27" t="n">
        <v>46200</v>
      </c>
      <c r="B756" t="inlineStr">
        <is>
          <t>K-4855</t>
        </is>
      </c>
      <c r="C756" t="inlineStr">
        <is>
          <t>Online</t>
        </is>
      </c>
      <c r="D756" t="inlineStr">
        <is>
          <t>Large format</t>
        </is>
      </c>
      <c r="E756" s="20" t="n">
        <v>408</v>
      </c>
      <c r="F756" s="20" t="n">
        <v>194</v>
      </c>
    </row>
    <row r="757">
      <c r="A757" s="27" t="n">
        <v>46201</v>
      </c>
      <c r="B757" t="inlineStr">
        <is>
          <t>K-4856</t>
        </is>
      </c>
      <c r="C757" t="inlineStr">
        <is>
          <t>Walk-in</t>
        </is>
      </c>
      <c r="D757" t="inlineStr">
        <is>
          <t>Large format</t>
        </is>
      </c>
      <c r="E757" s="20" t="n">
        <v>280</v>
      </c>
      <c r="F757" s="20" t="n">
        <v>136</v>
      </c>
    </row>
    <row r="758">
      <c r="A758" s="27" t="n">
        <v>46201</v>
      </c>
      <c r="B758" t="inlineStr">
        <is>
          <t>K-4857</t>
        </is>
      </c>
      <c r="C758" t="inlineStr">
        <is>
          <t>Walk-in</t>
        </is>
      </c>
      <c r="D758" t="inlineStr">
        <is>
          <t>Business print</t>
        </is>
      </c>
      <c r="E758" s="20" t="n">
        <v>268</v>
      </c>
      <c r="F758" s="20" t="n">
        <v>126</v>
      </c>
    </row>
    <row r="759">
      <c r="A759" s="27" t="n">
        <v>46202</v>
      </c>
      <c r="B759" t="inlineStr">
        <is>
          <t>K-4858</t>
        </is>
      </c>
      <c r="C759" t="inlineStr">
        <is>
          <t>Online</t>
        </is>
      </c>
      <c r="D759" t="inlineStr">
        <is>
          <t>Large format</t>
        </is>
      </c>
      <c r="E759" s="20" t="n">
        <v>341</v>
      </c>
      <c r="F759" s="20" t="n">
        <v>149</v>
      </c>
    </row>
    <row r="760">
      <c r="A760" s="27" t="n">
        <v>46202</v>
      </c>
      <c r="B760" t="inlineStr">
        <is>
          <t>K-4859</t>
        </is>
      </c>
      <c r="C760" t="inlineStr">
        <is>
          <t>Online</t>
        </is>
      </c>
      <c r="D760" t="inlineStr">
        <is>
          <t>Signage &amp; banners</t>
        </is>
      </c>
      <c r="E760" s="20" t="n">
        <v>465</v>
      </c>
      <c r="F760" s="20" t="n">
        <v>228</v>
      </c>
    </row>
    <row r="761">
      <c r="A761" s="27" t="n">
        <v>46202</v>
      </c>
      <c r="B761" t="inlineStr">
        <is>
          <t>K-4860</t>
        </is>
      </c>
      <c r="C761" t="inlineStr">
        <is>
          <t>Walk-in</t>
        </is>
      </c>
      <c r="D761" t="inlineStr">
        <is>
          <t>Business print</t>
        </is>
      </c>
      <c r="E761" s="20" t="n">
        <v>163</v>
      </c>
      <c r="F761" s="20" t="n">
        <v>73</v>
      </c>
    </row>
    <row r="762">
      <c r="A762" s="27" t="n">
        <v>46203</v>
      </c>
      <c r="B762" t="inlineStr">
        <is>
          <t>K-4861</t>
        </is>
      </c>
      <c r="C762" t="inlineStr">
        <is>
          <t>Walk-in</t>
        </is>
      </c>
      <c r="D762" t="inlineStr">
        <is>
          <t>Signage &amp; banners</t>
        </is>
      </c>
      <c r="E762" s="20" t="n">
        <v>310</v>
      </c>
      <c r="F762" s="20" t="n">
        <v>166</v>
      </c>
    </row>
    <row r="763">
      <c r="A763" s="27" t="n">
        <v>46204</v>
      </c>
      <c r="B763" t="inlineStr">
        <is>
          <t>K-4862</t>
        </is>
      </c>
      <c r="C763" t="inlineStr">
        <is>
          <t>Online</t>
        </is>
      </c>
      <c r="D763" t="inlineStr">
        <is>
          <t>Large format</t>
        </is>
      </c>
      <c r="E763" s="20" t="n">
        <v>546</v>
      </c>
      <c r="F763" s="20" t="n">
        <v>278</v>
      </c>
    </row>
    <row r="764">
      <c r="A764" s="27" t="n">
        <v>46204</v>
      </c>
      <c r="B764" t="inlineStr">
        <is>
          <t>K-4863</t>
        </is>
      </c>
      <c r="C764" t="inlineStr">
        <is>
          <t>Online</t>
        </is>
      </c>
      <c r="D764" t="inlineStr">
        <is>
          <t>Business print</t>
        </is>
      </c>
      <c r="E764" s="20" t="n">
        <v>211</v>
      </c>
      <c r="F764" s="20" t="n">
        <v>97</v>
      </c>
    </row>
    <row r="765">
      <c r="A765" s="27" t="n">
        <v>46204</v>
      </c>
      <c r="B765" t="inlineStr">
        <is>
          <t>K-4864</t>
        </is>
      </c>
      <c r="C765" t="inlineStr">
        <is>
          <t>Trade accounts</t>
        </is>
      </c>
      <c r="D765" t="inlineStr">
        <is>
          <t>Business print</t>
        </is>
      </c>
      <c r="E765" s="20" t="n">
        <v>1448</v>
      </c>
      <c r="F765" s="20" t="n">
        <v>642</v>
      </c>
    </row>
    <row r="766">
      <c r="A766" s="27" t="n">
        <v>46204</v>
      </c>
      <c r="B766" t="inlineStr">
        <is>
          <t>K-4865</t>
        </is>
      </c>
      <c r="C766" t="inlineStr">
        <is>
          <t>Walk-in</t>
        </is>
      </c>
      <c r="D766" t="inlineStr">
        <is>
          <t>Apparel</t>
        </is>
      </c>
      <c r="E766" s="20" t="n">
        <v>290</v>
      </c>
      <c r="F766" s="20" t="n">
        <v>171</v>
      </c>
    </row>
    <row r="767">
      <c r="A767" s="27" t="n">
        <v>46204</v>
      </c>
      <c r="B767" t="inlineStr">
        <is>
          <t>K-4866</t>
        </is>
      </c>
      <c r="C767" t="inlineStr">
        <is>
          <t>Walk-in</t>
        </is>
      </c>
      <c r="D767" t="inlineStr">
        <is>
          <t>Business print</t>
        </is>
      </c>
      <c r="E767" s="20" t="n">
        <v>85</v>
      </c>
      <c r="F767" s="20" t="n">
        <v>40</v>
      </c>
    </row>
    <row r="768">
      <c r="A768" s="27" t="n">
        <v>46205</v>
      </c>
      <c r="B768" t="inlineStr">
        <is>
          <t>K-4867</t>
        </is>
      </c>
      <c r="C768" t="inlineStr">
        <is>
          <t>Walk-in</t>
        </is>
      </c>
      <c r="D768" t="inlineStr">
        <is>
          <t>Large format</t>
        </is>
      </c>
      <c r="E768" s="20" t="n">
        <v>72</v>
      </c>
      <c r="F768" s="20" t="n">
        <v>33</v>
      </c>
    </row>
    <row r="769">
      <c r="A769" s="27" t="n">
        <v>46205</v>
      </c>
      <c r="B769" t="inlineStr">
        <is>
          <t>K-4868</t>
        </is>
      </c>
      <c r="C769" t="inlineStr">
        <is>
          <t>Walk-in</t>
        </is>
      </c>
      <c r="D769" t="inlineStr">
        <is>
          <t>Business print</t>
        </is>
      </c>
      <c r="E769" s="20" t="n">
        <v>147</v>
      </c>
      <c r="F769" s="20" t="n">
        <v>59</v>
      </c>
    </row>
    <row r="770">
      <c r="A770" s="27" t="n">
        <v>46206</v>
      </c>
      <c r="B770" t="inlineStr">
        <is>
          <t>K-4869</t>
        </is>
      </c>
      <c r="C770" t="inlineStr">
        <is>
          <t>Online</t>
        </is>
      </c>
      <c r="D770" t="inlineStr">
        <is>
          <t>Business print</t>
        </is>
      </c>
      <c r="E770" s="20" t="n">
        <v>325</v>
      </c>
      <c r="F770" s="20" t="n">
        <v>156</v>
      </c>
    </row>
    <row r="771">
      <c r="A771" s="27" t="n">
        <v>46206</v>
      </c>
      <c r="B771" t="inlineStr">
        <is>
          <t>K-4870</t>
        </is>
      </c>
      <c r="C771" t="inlineStr">
        <is>
          <t>Online</t>
        </is>
      </c>
      <c r="D771" t="inlineStr">
        <is>
          <t>Business print</t>
        </is>
      </c>
      <c r="E771" s="20" t="n">
        <v>444</v>
      </c>
      <c r="F771" s="20" t="n">
        <v>189</v>
      </c>
    </row>
    <row r="772">
      <c r="A772" s="27" t="n">
        <v>46207</v>
      </c>
      <c r="B772" t="inlineStr">
        <is>
          <t>K-4871</t>
        </is>
      </c>
      <c r="C772" t="inlineStr">
        <is>
          <t>Walk-in</t>
        </is>
      </c>
      <c r="D772" t="inlineStr">
        <is>
          <t>Business print</t>
        </is>
      </c>
      <c r="E772" s="20" t="n">
        <v>179</v>
      </c>
      <c r="F772" s="20" t="n">
        <v>81</v>
      </c>
    </row>
    <row r="773">
      <c r="A773" s="27" t="n">
        <v>46208</v>
      </c>
      <c r="B773" t="inlineStr">
        <is>
          <t>K-4872</t>
        </is>
      </c>
      <c r="C773" t="inlineStr">
        <is>
          <t>Online</t>
        </is>
      </c>
      <c r="D773" t="inlineStr">
        <is>
          <t>Apparel</t>
        </is>
      </c>
      <c r="E773" s="20" t="n">
        <v>614</v>
      </c>
      <c r="F773" s="20" t="n">
        <v>368</v>
      </c>
    </row>
    <row r="774">
      <c r="A774" s="27" t="n">
        <v>46209</v>
      </c>
      <c r="B774" t="inlineStr">
        <is>
          <t>K-4873</t>
        </is>
      </c>
      <c r="C774" t="inlineStr">
        <is>
          <t>Online</t>
        </is>
      </c>
      <c r="D774" t="inlineStr">
        <is>
          <t>Large format</t>
        </is>
      </c>
      <c r="E774" s="20" t="n">
        <v>367</v>
      </c>
      <c r="F774" s="20" t="n">
        <v>181</v>
      </c>
    </row>
    <row r="775">
      <c r="A775" s="27" t="n">
        <v>46209</v>
      </c>
      <c r="B775" t="inlineStr">
        <is>
          <t>K-4874</t>
        </is>
      </c>
      <c r="C775" t="inlineStr">
        <is>
          <t>Trade accounts</t>
        </is>
      </c>
      <c r="D775" t="inlineStr">
        <is>
          <t>Business print</t>
        </is>
      </c>
      <c r="E775" s="20" t="n">
        <v>1152</v>
      </c>
      <c r="F775" s="20" t="n">
        <v>551</v>
      </c>
    </row>
    <row r="776">
      <c r="A776" s="27" t="n">
        <v>46209</v>
      </c>
      <c r="B776" t="inlineStr">
        <is>
          <t>K-4875</t>
        </is>
      </c>
      <c r="C776" t="inlineStr">
        <is>
          <t>Trade accounts</t>
        </is>
      </c>
      <c r="D776" t="inlineStr">
        <is>
          <t>Signage &amp; banners</t>
        </is>
      </c>
      <c r="E776" s="20" t="n">
        <v>1287</v>
      </c>
      <c r="F776" s="20" t="n">
        <v>621</v>
      </c>
    </row>
    <row r="777">
      <c r="A777" s="27" t="n">
        <v>46209</v>
      </c>
      <c r="B777" t="inlineStr">
        <is>
          <t>K-4876</t>
        </is>
      </c>
      <c r="C777" t="inlineStr">
        <is>
          <t>Walk-in</t>
        </is>
      </c>
      <c r="D777" t="inlineStr">
        <is>
          <t>Apparel</t>
        </is>
      </c>
      <c r="E777" s="20" t="n">
        <v>51</v>
      </c>
      <c r="F777" s="20" t="n">
        <v>28</v>
      </c>
    </row>
    <row r="778">
      <c r="A778" s="27" t="n">
        <v>46210</v>
      </c>
      <c r="B778" t="inlineStr">
        <is>
          <t>K-4877</t>
        </is>
      </c>
      <c r="C778" t="inlineStr">
        <is>
          <t>Online</t>
        </is>
      </c>
      <c r="D778" t="inlineStr">
        <is>
          <t>Signage &amp; banners</t>
        </is>
      </c>
      <c r="E778" s="20" t="n">
        <v>240</v>
      </c>
      <c r="F778" s="20" t="n">
        <v>125</v>
      </c>
    </row>
    <row r="779">
      <c r="A779" s="27" t="n">
        <v>46210</v>
      </c>
      <c r="B779" t="inlineStr">
        <is>
          <t>K-4878</t>
        </is>
      </c>
      <c r="C779" t="inlineStr">
        <is>
          <t>Walk-in</t>
        </is>
      </c>
      <c r="D779" t="inlineStr">
        <is>
          <t>Signage &amp; banners</t>
        </is>
      </c>
      <c r="E779" s="20" t="n">
        <v>66</v>
      </c>
      <c r="F779" s="20" t="n">
        <v>33</v>
      </c>
    </row>
    <row r="780">
      <c r="A780" s="27" t="n">
        <v>46211</v>
      </c>
      <c r="B780" t="inlineStr">
        <is>
          <t>K-4879</t>
        </is>
      </c>
      <c r="C780" t="inlineStr">
        <is>
          <t>Walk-in</t>
        </is>
      </c>
      <c r="D780" t="inlineStr">
        <is>
          <t>Business print</t>
        </is>
      </c>
      <c r="E780" s="20" t="n">
        <v>220</v>
      </c>
      <c r="F780" s="20" t="n">
        <v>95</v>
      </c>
    </row>
    <row r="781">
      <c r="A781" s="27" t="n">
        <v>46212</v>
      </c>
      <c r="B781" t="inlineStr">
        <is>
          <t>K-4880</t>
        </is>
      </c>
      <c r="C781" t="inlineStr">
        <is>
          <t>Online</t>
        </is>
      </c>
      <c r="D781" t="inlineStr">
        <is>
          <t>Signage &amp; banners</t>
        </is>
      </c>
      <c r="E781" s="20" t="n">
        <v>399</v>
      </c>
      <c r="F781" s="20" t="n">
        <v>199</v>
      </c>
    </row>
    <row r="782">
      <c r="A782" s="27" t="n">
        <v>46212</v>
      </c>
      <c r="B782" t="inlineStr">
        <is>
          <t>K-4881</t>
        </is>
      </c>
      <c r="C782" t="inlineStr">
        <is>
          <t>Walk-in</t>
        </is>
      </c>
      <c r="D782" t="inlineStr">
        <is>
          <t>Apparel</t>
        </is>
      </c>
      <c r="E782" s="20" t="n">
        <v>130</v>
      </c>
      <c r="F782" s="20" t="n">
        <v>74</v>
      </c>
    </row>
    <row r="783">
      <c r="A783" s="27" t="n">
        <v>46212</v>
      </c>
      <c r="B783" t="inlineStr">
        <is>
          <t>K-4882</t>
        </is>
      </c>
      <c r="C783" t="inlineStr">
        <is>
          <t>Walk-in</t>
        </is>
      </c>
      <c r="D783" t="inlineStr">
        <is>
          <t>Apparel</t>
        </is>
      </c>
      <c r="E783" s="20" t="n">
        <v>85</v>
      </c>
      <c r="F783" s="20" t="n">
        <v>48</v>
      </c>
    </row>
    <row r="784">
      <c r="A784" s="27" t="n">
        <v>46213</v>
      </c>
      <c r="B784" t="inlineStr">
        <is>
          <t>K-4883</t>
        </is>
      </c>
      <c r="C784" t="inlineStr">
        <is>
          <t>Online</t>
        </is>
      </c>
      <c r="D784" t="inlineStr">
        <is>
          <t>Apparel</t>
        </is>
      </c>
      <c r="E784" s="20" t="n">
        <v>429</v>
      </c>
      <c r="F784" s="20" t="n">
        <v>261</v>
      </c>
    </row>
    <row r="785">
      <c r="A785" s="27" t="n">
        <v>46213</v>
      </c>
      <c r="B785" t="inlineStr">
        <is>
          <t>K-4884</t>
        </is>
      </c>
      <c r="C785" t="inlineStr">
        <is>
          <t>Walk-in</t>
        </is>
      </c>
      <c r="D785" t="inlineStr">
        <is>
          <t>Business print</t>
        </is>
      </c>
      <c r="E785" s="20" t="n">
        <v>272</v>
      </c>
      <c r="F785" s="20" t="n">
        <v>130</v>
      </c>
    </row>
    <row r="786">
      <c r="A786" s="27" t="n">
        <v>46213</v>
      </c>
      <c r="B786" t="inlineStr">
        <is>
          <t>K-4885</t>
        </is>
      </c>
      <c r="C786" t="inlineStr">
        <is>
          <t>Walk-in</t>
        </is>
      </c>
      <c r="D786" t="inlineStr">
        <is>
          <t>Signage &amp; banners</t>
        </is>
      </c>
      <c r="E786" s="20" t="n">
        <v>236</v>
      </c>
      <c r="F786" s="20" t="n">
        <v>127</v>
      </c>
    </row>
    <row r="787">
      <c r="A787" s="27" t="n">
        <v>46214</v>
      </c>
      <c r="B787" t="inlineStr">
        <is>
          <t>K-4886</t>
        </is>
      </c>
      <c r="C787" t="inlineStr">
        <is>
          <t>Online</t>
        </is>
      </c>
      <c r="D787" t="inlineStr">
        <is>
          <t>Signage &amp; banners</t>
        </is>
      </c>
      <c r="E787" s="20" t="n">
        <v>271</v>
      </c>
      <c r="F787" s="20" t="n">
        <v>147</v>
      </c>
    </row>
    <row r="788">
      <c r="A788" s="27" t="n">
        <v>46214</v>
      </c>
      <c r="B788" t="inlineStr">
        <is>
          <t>K-4887</t>
        </is>
      </c>
      <c r="C788" t="inlineStr">
        <is>
          <t>Trade accounts</t>
        </is>
      </c>
      <c r="D788" t="inlineStr">
        <is>
          <t>Business print</t>
        </is>
      </c>
      <c r="E788" s="20" t="n">
        <v>1089</v>
      </c>
      <c r="F788" s="20" t="n">
        <v>488</v>
      </c>
    </row>
    <row r="789">
      <c r="A789" s="27" t="n">
        <v>46214</v>
      </c>
      <c r="B789" t="inlineStr">
        <is>
          <t>K-4888</t>
        </is>
      </c>
      <c r="C789" t="inlineStr">
        <is>
          <t>Walk-in</t>
        </is>
      </c>
      <c r="D789" t="inlineStr">
        <is>
          <t>Apparel</t>
        </is>
      </c>
      <c r="E789" s="20" t="n">
        <v>83</v>
      </c>
      <c r="F789" s="20" t="n">
        <v>46</v>
      </c>
    </row>
    <row r="790">
      <c r="A790" s="27" t="n">
        <v>46215</v>
      </c>
      <c r="B790" t="inlineStr">
        <is>
          <t>K-4889</t>
        </is>
      </c>
      <c r="C790" t="inlineStr">
        <is>
          <t>Online</t>
        </is>
      </c>
      <c r="D790" t="inlineStr">
        <is>
          <t>Business print</t>
        </is>
      </c>
      <c r="E790" s="20" t="n">
        <v>428</v>
      </c>
      <c r="F790" s="20" t="n">
        <v>181</v>
      </c>
    </row>
    <row r="791">
      <c r="A791" s="27" t="n">
        <v>46215</v>
      </c>
      <c r="B791" t="inlineStr">
        <is>
          <t>K-4890</t>
        </is>
      </c>
      <c r="C791" t="inlineStr">
        <is>
          <t>Online</t>
        </is>
      </c>
      <c r="D791" t="inlineStr">
        <is>
          <t>Apparel</t>
        </is>
      </c>
      <c r="E791" s="20" t="n">
        <v>250</v>
      </c>
      <c r="F791" s="20" t="n">
        <v>137</v>
      </c>
    </row>
    <row r="792">
      <c r="A792" s="27" t="n">
        <v>46216</v>
      </c>
      <c r="B792" t="inlineStr">
        <is>
          <t>K-4891</t>
        </is>
      </c>
      <c r="C792" t="inlineStr">
        <is>
          <t>Online</t>
        </is>
      </c>
      <c r="D792" t="inlineStr">
        <is>
          <t>Business print</t>
        </is>
      </c>
      <c r="E792" s="20" t="n">
        <v>264</v>
      </c>
      <c r="F792" s="20" t="n">
        <v>120</v>
      </c>
    </row>
    <row r="793">
      <c r="A793" s="27" t="n">
        <v>46216</v>
      </c>
      <c r="B793" t="inlineStr">
        <is>
          <t>K-4892</t>
        </is>
      </c>
      <c r="C793" t="inlineStr">
        <is>
          <t>Walk-in</t>
        </is>
      </c>
      <c r="D793" t="inlineStr">
        <is>
          <t>Signage &amp; banners</t>
        </is>
      </c>
      <c r="E793" s="20" t="n">
        <v>153</v>
      </c>
      <c r="F793" s="20" t="n">
        <v>77</v>
      </c>
    </row>
    <row r="794">
      <c r="A794" s="27" t="n">
        <v>46217</v>
      </c>
      <c r="B794" t="inlineStr">
        <is>
          <t>K-4893</t>
        </is>
      </c>
      <c r="C794" t="inlineStr">
        <is>
          <t>Trade accounts</t>
        </is>
      </c>
      <c r="D794" t="inlineStr">
        <is>
          <t>Signage &amp; banners</t>
        </is>
      </c>
      <c r="E794" s="20" t="n">
        <v>1126</v>
      </c>
      <c r="F794" s="20" t="n">
        <v>596</v>
      </c>
    </row>
    <row r="795">
      <c r="A795" s="27" t="n">
        <v>46217</v>
      </c>
      <c r="B795" t="inlineStr">
        <is>
          <t>K-4894</t>
        </is>
      </c>
      <c r="C795" t="inlineStr">
        <is>
          <t>Walk-in</t>
        </is>
      </c>
      <c r="D795" t="inlineStr">
        <is>
          <t>Business print</t>
        </is>
      </c>
      <c r="E795" s="20" t="n">
        <v>184</v>
      </c>
      <c r="F795" s="20" t="n">
        <v>79</v>
      </c>
    </row>
    <row r="796">
      <c r="A796" s="27" t="n">
        <v>46218</v>
      </c>
      <c r="B796" t="inlineStr">
        <is>
          <t>K-4895</t>
        </is>
      </c>
      <c r="C796" t="inlineStr">
        <is>
          <t>Online</t>
        </is>
      </c>
      <c r="D796" t="inlineStr">
        <is>
          <t>Apparel</t>
        </is>
      </c>
      <c r="E796" s="20" t="n">
        <v>133</v>
      </c>
      <c r="F796" s="20" t="n">
        <v>81</v>
      </c>
    </row>
    <row r="797">
      <c r="A797" s="27" t="n">
        <v>46218</v>
      </c>
      <c r="B797" t="inlineStr">
        <is>
          <t>K-4896</t>
        </is>
      </c>
      <c r="C797" t="inlineStr">
        <is>
          <t>Trade accounts</t>
        </is>
      </c>
      <c r="D797" t="inlineStr">
        <is>
          <t>Apparel</t>
        </is>
      </c>
      <c r="E797" s="20" t="n">
        <v>750</v>
      </c>
      <c r="F797" s="20" t="n">
        <v>453</v>
      </c>
    </row>
    <row r="798">
      <c r="A798" s="27" t="n">
        <v>46219</v>
      </c>
      <c r="B798" t="inlineStr">
        <is>
          <t>K-4897</t>
        </is>
      </c>
      <c r="C798" t="inlineStr">
        <is>
          <t>Online</t>
        </is>
      </c>
      <c r="D798" t="inlineStr">
        <is>
          <t>Business print</t>
        </is>
      </c>
      <c r="E798" s="20" t="n">
        <v>123</v>
      </c>
      <c r="F798" s="20" t="n">
        <v>58</v>
      </c>
    </row>
    <row r="799">
      <c r="A799" s="27" t="n">
        <v>46219</v>
      </c>
      <c r="B799" t="inlineStr">
        <is>
          <t>K-4898</t>
        </is>
      </c>
      <c r="C799" t="inlineStr">
        <is>
          <t>Walk-in</t>
        </is>
      </c>
      <c r="D799" t="inlineStr">
        <is>
          <t>Signage &amp; banners</t>
        </is>
      </c>
      <c r="E799" s="20" t="n">
        <v>200</v>
      </c>
      <c r="F799" s="20" t="n">
        <v>97</v>
      </c>
    </row>
    <row r="800">
      <c r="A800" s="27" t="n">
        <v>46219</v>
      </c>
      <c r="B800" t="inlineStr">
        <is>
          <t>K-4899</t>
        </is>
      </c>
      <c r="C800" t="inlineStr">
        <is>
          <t>Walk-in</t>
        </is>
      </c>
      <c r="D800" t="inlineStr">
        <is>
          <t>Signage &amp; banners</t>
        </is>
      </c>
      <c r="E800" s="20" t="n">
        <v>197</v>
      </c>
      <c r="F800" s="20" t="n">
        <v>104</v>
      </c>
    </row>
    <row r="801">
      <c r="A801" s="27" t="n">
        <v>46220</v>
      </c>
      <c r="B801" t="inlineStr">
        <is>
          <t>K-4900</t>
        </is>
      </c>
      <c r="C801" t="inlineStr">
        <is>
          <t>Online</t>
        </is>
      </c>
      <c r="D801" t="inlineStr">
        <is>
          <t>Large format</t>
        </is>
      </c>
      <c r="E801" s="20" t="n">
        <v>139</v>
      </c>
      <c r="F801" s="20" t="n">
        <v>65</v>
      </c>
    </row>
    <row r="802">
      <c r="A802" s="27" t="n">
        <v>46220</v>
      </c>
      <c r="B802" t="inlineStr">
        <is>
          <t>K-4901</t>
        </is>
      </c>
      <c r="C802" t="inlineStr">
        <is>
          <t>Online</t>
        </is>
      </c>
      <c r="D802" t="inlineStr">
        <is>
          <t>Business print</t>
        </is>
      </c>
      <c r="E802" s="20" t="n">
        <v>442</v>
      </c>
      <c r="F802" s="20" t="n">
        <v>191</v>
      </c>
    </row>
    <row r="803">
      <c r="A803" s="27" t="n">
        <v>46220</v>
      </c>
      <c r="B803" t="inlineStr">
        <is>
          <t>K-4902</t>
        </is>
      </c>
      <c r="C803" t="inlineStr">
        <is>
          <t>Online</t>
        </is>
      </c>
      <c r="D803" t="inlineStr">
        <is>
          <t>Business print</t>
        </is>
      </c>
      <c r="E803" s="20" t="n">
        <v>560</v>
      </c>
      <c r="F803" s="20" t="n">
        <v>240</v>
      </c>
    </row>
    <row r="804">
      <c r="A804" s="27" t="n">
        <v>46220</v>
      </c>
      <c r="B804" t="inlineStr">
        <is>
          <t>K-4903</t>
        </is>
      </c>
      <c r="C804" t="inlineStr">
        <is>
          <t>Walk-in</t>
        </is>
      </c>
      <c r="D804" t="inlineStr">
        <is>
          <t>Apparel</t>
        </is>
      </c>
      <c r="E804" s="20" t="n">
        <v>43</v>
      </c>
      <c r="F804" s="20" t="n">
        <v>26</v>
      </c>
    </row>
    <row r="805">
      <c r="A805" s="27" t="n">
        <v>46221</v>
      </c>
      <c r="B805" t="inlineStr">
        <is>
          <t>K-4904</t>
        </is>
      </c>
      <c r="C805" t="inlineStr">
        <is>
          <t>Online</t>
        </is>
      </c>
      <c r="D805" t="inlineStr">
        <is>
          <t>Business print</t>
        </is>
      </c>
      <c r="E805" s="20" t="n">
        <v>291</v>
      </c>
      <c r="F805" s="20" t="n">
        <v>135</v>
      </c>
    </row>
    <row r="806">
      <c r="A806" s="27" t="n">
        <v>46221</v>
      </c>
      <c r="B806" t="inlineStr">
        <is>
          <t>K-4905</t>
        </is>
      </c>
      <c r="C806" t="inlineStr">
        <is>
          <t>Online</t>
        </is>
      </c>
      <c r="D806" t="inlineStr">
        <is>
          <t>Apparel</t>
        </is>
      </c>
      <c r="E806" s="20" t="n">
        <v>280</v>
      </c>
      <c r="F806" s="20" t="n">
        <v>172</v>
      </c>
    </row>
    <row r="807">
      <c r="A807" s="27" t="n">
        <v>46221</v>
      </c>
      <c r="B807" t="inlineStr">
        <is>
          <t>K-4906</t>
        </is>
      </c>
      <c r="C807" t="inlineStr">
        <is>
          <t>Trade accounts</t>
        </is>
      </c>
      <c r="D807" t="inlineStr">
        <is>
          <t>Signage &amp; banners</t>
        </is>
      </c>
      <c r="E807" s="20" t="n">
        <v>677</v>
      </c>
      <c r="F807" s="20" t="n">
        <v>365</v>
      </c>
    </row>
    <row r="808">
      <c r="A808" s="27" t="n">
        <v>46221</v>
      </c>
      <c r="B808" t="inlineStr">
        <is>
          <t>K-4907</t>
        </is>
      </c>
      <c r="C808" t="inlineStr">
        <is>
          <t>Walk-in</t>
        </is>
      </c>
      <c r="D808" t="inlineStr">
        <is>
          <t>Business print</t>
        </is>
      </c>
      <c r="E808" s="20" t="n">
        <v>260</v>
      </c>
      <c r="F808" s="20" t="n">
        <v>108</v>
      </c>
    </row>
    <row r="809">
      <c r="A809" s="27" t="n">
        <v>46222</v>
      </c>
      <c r="B809" t="inlineStr">
        <is>
          <t>K-4908</t>
        </is>
      </c>
      <c r="C809" t="inlineStr">
        <is>
          <t>Walk-in</t>
        </is>
      </c>
      <c r="D809" t="inlineStr">
        <is>
          <t>Large format</t>
        </is>
      </c>
      <c r="E809" s="20" t="n">
        <v>85</v>
      </c>
      <c r="F809" s="20" t="n">
        <v>39</v>
      </c>
    </row>
    <row r="810">
      <c r="A810" s="27" t="n">
        <v>46223</v>
      </c>
      <c r="B810" t="inlineStr">
        <is>
          <t>K-4909</t>
        </is>
      </c>
      <c r="C810" t="inlineStr">
        <is>
          <t>Online</t>
        </is>
      </c>
      <c r="D810" t="inlineStr">
        <is>
          <t>Business print</t>
        </is>
      </c>
      <c r="E810" s="20" t="n">
        <v>233</v>
      </c>
      <c r="F810" s="20" t="n">
        <v>111</v>
      </c>
    </row>
    <row r="811">
      <c r="A811" s="27" t="n">
        <v>46223</v>
      </c>
      <c r="B811" t="inlineStr">
        <is>
          <t>K-4910</t>
        </is>
      </c>
      <c r="C811" t="inlineStr">
        <is>
          <t>Walk-in</t>
        </is>
      </c>
      <c r="D811" t="inlineStr">
        <is>
          <t>Apparel</t>
        </is>
      </c>
      <c r="E811" s="20" t="n">
        <v>242</v>
      </c>
      <c r="F811" s="20" t="n">
        <v>133</v>
      </c>
    </row>
    <row r="812">
      <c r="A812" s="27" t="n">
        <v>46225</v>
      </c>
      <c r="B812" t="inlineStr">
        <is>
          <t>K-4911</t>
        </is>
      </c>
      <c r="C812" t="inlineStr">
        <is>
          <t>Online</t>
        </is>
      </c>
      <c r="D812" t="inlineStr">
        <is>
          <t>Signage &amp; banners</t>
        </is>
      </c>
      <c r="E812" s="20" t="n">
        <v>393</v>
      </c>
      <c r="F812" s="20" t="n">
        <v>219</v>
      </c>
    </row>
    <row r="813">
      <c r="A813" s="27" t="n">
        <v>46225</v>
      </c>
      <c r="B813" t="inlineStr">
        <is>
          <t>K-4912</t>
        </is>
      </c>
      <c r="C813" t="inlineStr">
        <is>
          <t>Online</t>
        </is>
      </c>
      <c r="D813" t="inlineStr">
        <is>
          <t>Business print</t>
        </is>
      </c>
      <c r="E813" s="20" t="n">
        <v>327</v>
      </c>
      <c r="F813" s="20" t="n">
        <v>133</v>
      </c>
    </row>
    <row r="814">
      <c r="A814" s="27" t="n">
        <v>46225</v>
      </c>
      <c r="B814" t="inlineStr">
        <is>
          <t>K-4913</t>
        </is>
      </c>
      <c r="C814" t="inlineStr">
        <is>
          <t>Online</t>
        </is>
      </c>
      <c r="D814" t="inlineStr">
        <is>
          <t>Signage &amp; banners</t>
        </is>
      </c>
      <c r="E814" s="20" t="n">
        <v>616</v>
      </c>
      <c r="F814" s="20" t="n">
        <v>331</v>
      </c>
    </row>
    <row r="815">
      <c r="A815" s="27" t="n">
        <v>46225</v>
      </c>
      <c r="B815" t="inlineStr">
        <is>
          <t>K-4914</t>
        </is>
      </c>
      <c r="C815" t="inlineStr">
        <is>
          <t>Online</t>
        </is>
      </c>
      <c r="D815" t="inlineStr">
        <is>
          <t>Business print</t>
        </is>
      </c>
      <c r="E815" s="20" t="n">
        <v>431</v>
      </c>
      <c r="F815" s="20" t="n">
        <v>180</v>
      </c>
    </row>
    <row r="816">
      <c r="A816" s="27" t="n">
        <v>46226</v>
      </c>
      <c r="B816" t="inlineStr">
        <is>
          <t>K-4915</t>
        </is>
      </c>
      <c r="C816" t="inlineStr">
        <is>
          <t>Trade accounts</t>
        </is>
      </c>
      <c r="D816" t="inlineStr">
        <is>
          <t>Signage &amp; banners</t>
        </is>
      </c>
      <c r="E816" s="20" t="n">
        <v>571</v>
      </c>
      <c r="F816" s="20" t="n">
        <v>303</v>
      </c>
    </row>
    <row r="817">
      <c r="A817" s="27" t="n">
        <v>46227</v>
      </c>
      <c r="B817" t="inlineStr">
        <is>
          <t>K-4916</t>
        </is>
      </c>
      <c r="C817" t="inlineStr">
        <is>
          <t>Online</t>
        </is>
      </c>
      <c r="D817" t="inlineStr">
        <is>
          <t>Large format</t>
        </is>
      </c>
      <c r="E817" s="20" t="n">
        <v>165</v>
      </c>
      <c r="F817" s="20" t="n">
        <v>79</v>
      </c>
    </row>
    <row r="818">
      <c r="A818" s="27" t="n">
        <v>46227</v>
      </c>
      <c r="B818" t="inlineStr">
        <is>
          <t>K-4917</t>
        </is>
      </c>
      <c r="C818" t="inlineStr">
        <is>
          <t>Walk-in</t>
        </is>
      </c>
      <c r="D818" t="inlineStr">
        <is>
          <t>Large format</t>
        </is>
      </c>
      <c r="E818" s="20" t="n">
        <v>87</v>
      </c>
      <c r="F818" s="20" t="n">
        <v>38</v>
      </c>
    </row>
    <row r="819">
      <c r="A819" s="27" t="n">
        <v>46227</v>
      </c>
      <c r="B819" t="inlineStr">
        <is>
          <t>K-4918</t>
        </is>
      </c>
      <c r="C819" t="inlineStr">
        <is>
          <t>Walk-in</t>
        </is>
      </c>
      <c r="D819" t="inlineStr">
        <is>
          <t>Apparel</t>
        </is>
      </c>
      <c r="E819" s="20" t="n">
        <v>69</v>
      </c>
      <c r="F819" s="20" t="n">
        <v>42</v>
      </c>
    </row>
    <row r="820">
      <c r="A820" s="27" t="n">
        <v>46227</v>
      </c>
      <c r="B820" t="inlineStr">
        <is>
          <t>K-4919</t>
        </is>
      </c>
      <c r="C820" t="inlineStr">
        <is>
          <t>Walk-in</t>
        </is>
      </c>
      <c r="D820" t="inlineStr">
        <is>
          <t>Business print</t>
        </is>
      </c>
      <c r="E820" s="20" t="n">
        <v>191</v>
      </c>
      <c r="F820" s="20" t="n">
        <v>87</v>
      </c>
    </row>
    <row r="821">
      <c r="A821" s="27" t="n">
        <v>46228</v>
      </c>
      <c r="B821" t="inlineStr">
        <is>
          <t>K-4920</t>
        </is>
      </c>
      <c r="C821" t="inlineStr">
        <is>
          <t>Online</t>
        </is>
      </c>
      <c r="D821" t="inlineStr">
        <is>
          <t>Signage &amp; banners</t>
        </is>
      </c>
      <c r="E821" s="20" t="n">
        <v>319</v>
      </c>
      <c r="F821" s="20" t="n">
        <v>169</v>
      </c>
    </row>
    <row r="822">
      <c r="A822" s="27" t="n">
        <v>46228</v>
      </c>
      <c r="B822" t="inlineStr">
        <is>
          <t>K-4921</t>
        </is>
      </c>
      <c r="C822" t="inlineStr">
        <is>
          <t>Online</t>
        </is>
      </c>
      <c r="D822" t="inlineStr">
        <is>
          <t>Signage &amp; banners</t>
        </is>
      </c>
      <c r="E822" s="20" t="n">
        <v>638</v>
      </c>
      <c r="F822" s="20" t="n">
        <v>353</v>
      </c>
    </row>
    <row r="823">
      <c r="A823" s="27" t="n">
        <v>46228</v>
      </c>
      <c r="B823" t="inlineStr">
        <is>
          <t>K-4922</t>
        </is>
      </c>
      <c r="C823" t="inlineStr">
        <is>
          <t>Online</t>
        </is>
      </c>
      <c r="D823" t="inlineStr">
        <is>
          <t>Business print</t>
        </is>
      </c>
      <c r="E823" s="20" t="n">
        <v>208</v>
      </c>
      <c r="F823" s="20" t="n">
        <v>94</v>
      </c>
    </row>
    <row r="824">
      <c r="A824" s="27" t="n">
        <v>46228</v>
      </c>
      <c r="B824" t="inlineStr">
        <is>
          <t>K-4923</t>
        </is>
      </c>
      <c r="C824" t="inlineStr">
        <is>
          <t>Online</t>
        </is>
      </c>
      <c r="D824" t="inlineStr">
        <is>
          <t>Apparel</t>
        </is>
      </c>
      <c r="E824" s="20" t="n">
        <v>383</v>
      </c>
      <c r="F824" s="20" t="n">
        <v>225</v>
      </c>
    </row>
    <row r="825">
      <c r="A825" s="27" t="n">
        <v>46228</v>
      </c>
      <c r="B825" t="inlineStr">
        <is>
          <t>K-4924</t>
        </is>
      </c>
      <c r="C825" t="inlineStr">
        <is>
          <t>Online</t>
        </is>
      </c>
      <c r="D825" t="inlineStr">
        <is>
          <t>Signage &amp; banners</t>
        </is>
      </c>
      <c r="E825" s="20" t="n">
        <v>438</v>
      </c>
      <c r="F825" s="20" t="n">
        <v>232</v>
      </c>
    </row>
    <row r="826">
      <c r="A826" s="27" t="n">
        <v>46228</v>
      </c>
      <c r="B826" t="inlineStr">
        <is>
          <t>K-4925</t>
        </is>
      </c>
      <c r="C826" t="inlineStr">
        <is>
          <t>Walk-in</t>
        </is>
      </c>
      <c r="D826" t="inlineStr">
        <is>
          <t>Apparel</t>
        </is>
      </c>
      <c r="E826" s="20" t="n">
        <v>124</v>
      </c>
      <c r="F826" s="20" t="n">
        <v>68</v>
      </c>
    </row>
    <row r="827">
      <c r="A827" s="27" t="n">
        <v>46229</v>
      </c>
      <c r="B827" t="inlineStr">
        <is>
          <t>K-4926</t>
        </is>
      </c>
      <c r="C827" t="inlineStr">
        <is>
          <t>Online</t>
        </is>
      </c>
      <c r="D827" t="inlineStr">
        <is>
          <t>Large format</t>
        </is>
      </c>
      <c r="E827" s="20" t="n">
        <v>229</v>
      </c>
      <c r="F827" s="20" t="n">
        <v>114</v>
      </c>
    </row>
    <row r="828">
      <c r="A828" s="27" t="n">
        <v>46229</v>
      </c>
      <c r="B828" t="inlineStr">
        <is>
          <t>K-4927</t>
        </is>
      </c>
      <c r="C828" t="inlineStr">
        <is>
          <t>Walk-in</t>
        </is>
      </c>
      <c r="D828" t="inlineStr">
        <is>
          <t>Business print</t>
        </is>
      </c>
      <c r="E828" s="20" t="n">
        <v>194</v>
      </c>
      <c r="F828" s="20" t="n">
        <v>90</v>
      </c>
    </row>
    <row r="829">
      <c r="A829" s="27" t="n">
        <v>46229</v>
      </c>
      <c r="B829" t="inlineStr">
        <is>
          <t>K-4928</t>
        </is>
      </c>
      <c r="C829" t="inlineStr">
        <is>
          <t>Walk-in</t>
        </is>
      </c>
      <c r="D829" t="inlineStr">
        <is>
          <t>Signage &amp; banners</t>
        </is>
      </c>
      <c r="E829" s="20" t="n">
        <v>136</v>
      </c>
      <c r="F829" s="20" t="n">
        <v>68</v>
      </c>
    </row>
    <row r="830">
      <c r="A830" s="27" t="n">
        <v>46230</v>
      </c>
      <c r="B830" t="inlineStr">
        <is>
          <t>K-4929</t>
        </is>
      </c>
      <c r="C830" t="inlineStr">
        <is>
          <t>Online</t>
        </is>
      </c>
      <c r="D830" t="inlineStr">
        <is>
          <t>Signage &amp; banners</t>
        </is>
      </c>
      <c r="E830" s="20" t="n">
        <v>261</v>
      </c>
      <c r="F830" s="20" t="n">
        <v>143</v>
      </c>
    </row>
    <row r="831">
      <c r="A831" s="27" t="n">
        <v>46230</v>
      </c>
      <c r="B831" t="inlineStr">
        <is>
          <t>K-4930</t>
        </is>
      </c>
      <c r="C831" t="inlineStr">
        <is>
          <t>Walk-in</t>
        </is>
      </c>
      <c r="D831" t="inlineStr">
        <is>
          <t>Business print</t>
        </is>
      </c>
      <c r="E831" s="20" t="n">
        <v>279</v>
      </c>
      <c r="F831" s="20" t="n">
        <v>116</v>
      </c>
    </row>
    <row r="832">
      <c r="A832" s="27" t="n">
        <v>46231</v>
      </c>
      <c r="B832" t="inlineStr">
        <is>
          <t>K-4931</t>
        </is>
      </c>
      <c r="C832" t="inlineStr">
        <is>
          <t>Online</t>
        </is>
      </c>
      <c r="D832" t="inlineStr">
        <is>
          <t>Business print</t>
        </is>
      </c>
      <c r="E832" s="20" t="n">
        <v>561</v>
      </c>
      <c r="F832" s="20" t="n">
        <v>263</v>
      </c>
    </row>
    <row r="833">
      <c r="A833" s="27" t="n">
        <v>46232</v>
      </c>
      <c r="B833" t="inlineStr">
        <is>
          <t>K-4932</t>
        </is>
      </c>
      <c r="C833" t="inlineStr">
        <is>
          <t>Walk-in</t>
        </is>
      </c>
      <c r="D833" t="inlineStr">
        <is>
          <t>Business print</t>
        </is>
      </c>
      <c r="E833" s="20" t="n">
        <v>232</v>
      </c>
      <c r="F833" s="20" t="n">
        <v>108</v>
      </c>
    </row>
    <row r="834">
      <c r="A834" s="27" t="n">
        <v>46233</v>
      </c>
      <c r="B834" t="inlineStr">
        <is>
          <t>K-4933</t>
        </is>
      </c>
      <c r="C834" t="inlineStr">
        <is>
          <t>Online</t>
        </is>
      </c>
      <c r="D834" t="inlineStr">
        <is>
          <t>Apparel</t>
        </is>
      </c>
      <c r="E834" s="20" t="n">
        <v>124</v>
      </c>
      <c r="F834" s="20" t="n">
        <v>71</v>
      </c>
    </row>
    <row r="835">
      <c r="A835" s="27" t="n">
        <v>46233</v>
      </c>
      <c r="B835" t="inlineStr">
        <is>
          <t>K-4934</t>
        </is>
      </c>
      <c r="C835" t="inlineStr">
        <is>
          <t>Online</t>
        </is>
      </c>
      <c r="D835" t="inlineStr">
        <is>
          <t>Signage &amp; banners</t>
        </is>
      </c>
      <c r="E835" s="20" t="n">
        <v>315</v>
      </c>
      <c r="F835" s="20" t="n">
        <v>166</v>
      </c>
    </row>
    <row r="836">
      <c r="A836" s="27" t="n">
        <v>46233</v>
      </c>
      <c r="B836" t="inlineStr">
        <is>
          <t>K-4935</t>
        </is>
      </c>
      <c r="C836" t="inlineStr">
        <is>
          <t>Online</t>
        </is>
      </c>
      <c r="D836" t="inlineStr">
        <is>
          <t>Apparel</t>
        </is>
      </c>
      <c r="E836" s="20" t="n">
        <v>230</v>
      </c>
      <c r="F836" s="20" t="n">
        <v>136</v>
      </c>
    </row>
    <row r="837">
      <c r="A837" s="27" t="n">
        <v>46233</v>
      </c>
      <c r="B837" t="inlineStr">
        <is>
          <t>K-4936</t>
        </is>
      </c>
      <c r="C837" t="inlineStr">
        <is>
          <t>Online</t>
        </is>
      </c>
      <c r="D837" t="inlineStr">
        <is>
          <t>Large format</t>
        </is>
      </c>
      <c r="E837" s="20" t="n">
        <v>463</v>
      </c>
      <c r="F837" s="20" t="n">
        <v>211</v>
      </c>
    </row>
    <row r="838">
      <c r="A838" s="27" t="n">
        <v>46233</v>
      </c>
      <c r="B838" t="inlineStr">
        <is>
          <t>K-4937</t>
        </is>
      </c>
      <c r="C838" t="inlineStr">
        <is>
          <t>Walk-in</t>
        </is>
      </c>
      <c r="D838" t="inlineStr">
        <is>
          <t>Business print</t>
        </is>
      </c>
      <c r="E838" s="20" t="n">
        <v>107</v>
      </c>
      <c r="F838" s="20" t="n">
        <v>48</v>
      </c>
    </row>
    <row r="839">
      <c r="A839" s="27" t="n">
        <v>46234</v>
      </c>
      <c r="B839" t="inlineStr">
        <is>
          <t>K-4938</t>
        </is>
      </c>
      <c r="C839" t="inlineStr">
        <is>
          <t>Walk-in</t>
        </is>
      </c>
      <c r="D839" t="inlineStr">
        <is>
          <t>Signage &amp; banners</t>
        </is>
      </c>
      <c r="E839" s="20" t="n">
        <v>261</v>
      </c>
      <c r="F839" s="20" t="n">
        <v>140</v>
      </c>
    </row>
    <row r="840">
      <c r="A840" s="27" t="n">
        <v>46234</v>
      </c>
      <c r="B840" t="inlineStr">
        <is>
          <t>K-4939</t>
        </is>
      </c>
      <c r="C840" t="inlineStr">
        <is>
          <t>Walk-in</t>
        </is>
      </c>
      <c r="D840" t="inlineStr">
        <is>
          <t>Apparel</t>
        </is>
      </c>
      <c r="E840" s="20" t="n">
        <v>123</v>
      </c>
      <c r="F840" s="20" t="n">
        <v>75</v>
      </c>
    </row>
    <row r="841">
      <c r="A841" s="27" t="n">
        <v>46235</v>
      </c>
      <c r="B841" t="inlineStr">
        <is>
          <t>K-4940</t>
        </is>
      </c>
      <c r="C841" t="inlineStr">
        <is>
          <t>Online</t>
        </is>
      </c>
      <c r="D841" t="inlineStr">
        <is>
          <t>Business print</t>
        </is>
      </c>
      <c r="E841" s="20" t="n">
        <v>247</v>
      </c>
      <c r="F841" s="20" t="n">
        <v>107</v>
      </c>
    </row>
    <row r="842">
      <c r="A842" s="27" t="n">
        <v>46235</v>
      </c>
      <c r="B842" t="inlineStr">
        <is>
          <t>K-4941</t>
        </is>
      </c>
      <c r="C842" t="inlineStr">
        <is>
          <t>Online</t>
        </is>
      </c>
      <c r="D842" t="inlineStr">
        <is>
          <t>Apparel</t>
        </is>
      </c>
      <c r="E842" s="20" t="n">
        <v>401</v>
      </c>
      <c r="F842" s="20" t="n">
        <v>220</v>
      </c>
    </row>
    <row r="843">
      <c r="A843" s="27" t="n">
        <v>46235</v>
      </c>
      <c r="B843" t="inlineStr">
        <is>
          <t>K-4942</t>
        </is>
      </c>
      <c r="C843" t="inlineStr">
        <is>
          <t>Walk-in</t>
        </is>
      </c>
      <c r="D843" t="inlineStr">
        <is>
          <t>Signage &amp; banners</t>
        </is>
      </c>
      <c r="E843" s="20" t="n">
        <v>192</v>
      </c>
      <c r="F843" s="20" t="n">
        <v>96</v>
      </c>
    </row>
    <row r="844">
      <c r="A844" s="27" t="n">
        <v>46236</v>
      </c>
      <c r="B844" t="inlineStr">
        <is>
          <t>K-4943</t>
        </is>
      </c>
      <c r="C844" t="inlineStr">
        <is>
          <t>Walk-in</t>
        </is>
      </c>
      <c r="D844" t="inlineStr">
        <is>
          <t>Business print</t>
        </is>
      </c>
      <c r="E844" s="20" t="n">
        <v>173</v>
      </c>
      <c r="F844" s="20" t="n">
        <v>78</v>
      </c>
    </row>
    <row r="845">
      <c r="A845" s="27" t="n">
        <v>46237</v>
      </c>
      <c r="B845" t="inlineStr">
        <is>
          <t>K-4944</t>
        </is>
      </c>
      <c r="C845" t="inlineStr">
        <is>
          <t>Trade accounts</t>
        </is>
      </c>
      <c r="D845" t="inlineStr">
        <is>
          <t>Signage &amp; banners</t>
        </is>
      </c>
      <c r="E845" s="20" t="n">
        <v>377</v>
      </c>
      <c r="F845" s="20" t="n">
        <v>188</v>
      </c>
    </row>
    <row r="846">
      <c r="A846" s="27" t="n">
        <v>46237</v>
      </c>
      <c r="B846" t="inlineStr">
        <is>
          <t>K-4945</t>
        </is>
      </c>
      <c r="C846" t="inlineStr">
        <is>
          <t>Walk-in</t>
        </is>
      </c>
      <c r="D846" t="inlineStr">
        <is>
          <t>Apparel</t>
        </is>
      </c>
      <c r="E846" s="20" t="n">
        <v>225</v>
      </c>
      <c r="F846" s="20" t="n">
        <v>127</v>
      </c>
    </row>
    <row r="847">
      <c r="A847" s="27" t="n">
        <v>46238</v>
      </c>
      <c r="B847" t="inlineStr">
        <is>
          <t>K-4946</t>
        </is>
      </c>
      <c r="C847" t="inlineStr">
        <is>
          <t>Online</t>
        </is>
      </c>
      <c r="D847" t="inlineStr">
        <is>
          <t>Signage &amp; banners</t>
        </is>
      </c>
      <c r="E847" s="20" t="n">
        <v>231</v>
      </c>
      <c r="F847" s="20" t="n">
        <v>112</v>
      </c>
    </row>
    <row r="848">
      <c r="A848" s="27" t="n">
        <v>46238</v>
      </c>
      <c r="B848" t="inlineStr">
        <is>
          <t>K-4947</t>
        </is>
      </c>
      <c r="C848" t="inlineStr">
        <is>
          <t>Online</t>
        </is>
      </c>
      <c r="D848" t="inlineStr">
        <is>
          <t>Signage &amp; banners</t>
        </is>
      </c>
      <c r="E848" s="20" t="n">
        <v>196</v>
      </c>
      <c r="F848" s="20" t="n">
        <v>100</v>
      </c>
    </row>
    <row r="849">
      <c r="A849" s="27" t="n">
        <v>46238</v>
      </c>
      <c r="B849" t="inlineStr">
        <is>
          <t>K-4948</t>
        </is>
      </c>
      <c r="C849" t="inlineStr">
        <is>
          <t>Online</t>
        </is>
      </c>
      <c r="D849" t="inlineStr">
        <is>
          <t>Signage &amp; banners</t>
        </is>
      </c>
      <c r="E849" s="20" t="n">
        <v>357</v>
      </c>
      <c r="F849" s="20" t="n">
        <v>181</v>
      </c>
    </row>
    <row r="850">
      <c r="A850" s="27" t="n">
        <v>46238</v>
      </c>
      <c r="B850" t="inlineStr">
        <is>
          <t>K-4949</t>
        </is>
      </c>
      <c r="C850" t="inlineStr">
        <is>
          <t>Trade accounts</t>
        </is>
      </c>
      <c r="D850" t="inlineStr">
        <is>
          <t>Apparel</t>
        </is>
      </c>
      <c r="E850" s="20" t="n">
        <v>798</v>
      </c>
      <c r="F850" s="20" t="n">
        <v>452</v>
      </c>
    </row>
    <row r="851">
      <c r="A851" s="27" t="n">
        <v>46238</v>
      </c>
      <c r="B851" t="inlineStr">
        <is>
          <t>K-4950</t>
        </is>
      </c>
      <c r="C851" t="inlineStr">
        <is>
          <t>Walk-in</t>
        </is>
      </c>
      <c r="D851" t="inlineStr">
        <is>
          <t>Business print</t>
        </is>
      </c>
      <c r="E851" s="20" t="n">
        <v>265</v>
      </c>
      <c r="F851" s="20" t="n">
        <v>115</v>
      </c>
    </row>
    <row r="852">
      <c r="A852" s="27" t="n">
        <v>46239</v>
      </c>
      <c r="B852" t="inlineStr">
        <is>
          <t>K-4951</t>
        </is>
      </c>
      <c r="C852" t="inlineStr">
        <is>
          <t>Online</t>
        </is>
      </c>
      <c r="D852" t="inlineStr">
        <is>
          <t>Business print</t>
        </is>
      </c>
      <c r="E852" s="20" t="n">
        <v>594</v>
      </c>
      <c r="F852" s="20" t="n">
        <v>278</v>
      </c>
    </row>
    <row r="853">
      <c r="A853" s="27" t="n">
        <v>46239</v>
      </c>
      <c r="B853" t="inlineStr">
        <is>
          <t>K-4952</t>
        </is>
      </c>
      <c r="C853" t="inlineStr">
        <is>
          <t>Online</t>
        </is>
      </c>
      <c r="D853" t="inlineStr">
        <is>
          <t>Business print</t>
        </is>
      </c>
      <c r="E853" s="20" t="n">
        <v>449</v>
      </c>
      <c r="F853" s="20" t="n">
        <v>205</v>
      </c>
    </row>
    <row r="854">
      <c r="A854" s="27" t="n">
        <v>46239</v>
      </c>
      <c r="B854" t="inlineStr">
        <is>
          <t>K-4953</t>
        </is>
      </c>
      <c r="C854" t="inlineStr">
        <is>
          <t>Trade accounts</t>
        </is>
      </c>
      <c r="D854" t="inlineStr">
        <is>
          <t>Large format</t>
        </is>
      </c>
      <c r="E854" s="20" t="n">
        <v>1121</v>
      </c>
      <c r="F854" s="20" t="n">
        <v>550</v>
      </c>
    </row>
    <row r="855">
      <c r="A855" s="27" t="n">
        <v>46239</v>
      </c>
      <c r="B855" t="inlineStr">
        <is>
          <t>K-4954</t>
        </is>
      </c>
      <c r="C855" t="inlineStr">
        <is>
          <t>Walk-in</t>
        </is>
      </c>
      <c r="D855" t="inlineStr">
        <is>
          <t>Business print</t>
        </is>
      </c>
      <c r="E855" s="20" t="n">
        <v>76</v>
      </c>
      <c r="F855" s="20" t="n">
        <v>34</v>
      </c>
    </row>
    <row r="856">
      <c r="A856" s="27" t="n">
        <v>46240</v>
      </c>
      <c r="B856" t="inlineStr">
        <is>
          <t>K-4955</t>
        </is>
      </c>
      <c r="C856" t="inlineStr">
        <is>
          <t>Trade accounts</t>
        </is>
      </c>
      <c r="D856" t="inlineStr">
        <is>
          <t>Signage &amp; banners</t>
        </is>
      </c>
      <c r="E856" s="20" t="n">
        <v>1254</v>
      </c>
      <c r="F856" s="20" t="n">
        <v>684</v>
      </c>
    </row>
    <row r="857">
      <c r="A857" s="27" t="n">
        <v>46240</v>
      </c>
      <c r="B857" t="inlineStr">
        <is>
          <t>K-4956</t>
        </is>
      </c>
      <c r="C857" t="inlineStr">
        <is>
          <t>Walk-in</t>
        </is>
      </c>
      <c r="D857" t="inlineStr">
        <is>
          <t>Business print</t>
        </is>
      </c>
      <c r="E857" s="20" t="n">
        <v>274</v>
      </c>
      <c r="F857" s="20" t="n">
        <v>114</v>
      </c>
    </row>
    <row r="858">
      <c r="A858" s="27" t="n">
        <v>46240</v>
      </c>
      <c r="B858" t="inlineStr">
        <is>
          <t>K-4957</t>
        </is>
      </c>
      <c r="C858" t="inlineStr">
        <is>
          <t>Walk-in</t>
        </is>
      </c>
      <c r="D858" t="inlineStr">
        <is>
          <t>Signage &amp; banners</t>
        </is>
      </c>
      <c r="E858" s="20" t="n">
        <v>235</v>
      </c>
      <c r="F858" s="20" t="n">
        <v>126</v>
      </c>
    </row>
    <row r="859">
      <c r="A859" s="27" t="n">
        <v>46240</v>
      </c>
      <c r="B859" t="inlineStr">
        <is>
          <t>K-4958</t>
        </is>
      </c>
      <c r="C859" t="inlineStr">
        <is>
          <t>Walk-in</t>
        </is>
      </c>
      <c r="D859" t="inlineStr">
        <is>
          <t>Business print</t>
        </is>
      </c>
      <c r="E859" s="20" t="n">
        <v>101</v>
      </c>
      <c r="F859" s="20" t="n">
        <v>45</v>
      </c>
    </row>
    <row r="860">
      <c r="A860" s="27" t="n">
        <v>46241</v>
      </c>
      <c r="B860" t="inlineStr">
        <is>
          <t>K-4959</t>
        </is>
      </c>
      <c r="C860" t="inlineStr">
        <is>
          <t>Online</t>
        </is>
      </c>
      <c r="D860" t="inlineStr">
        <is>
          <t>Business print</t>
        </is>
      </c>
      <c r="E860" s="20" t="n">
        <v>278</v>
      </c>
      <c r="F860" s="20" t="n">
        <v>112</v>
      </c>
    </row>
    <row r="861">
      <c r="A861" s="27" t="n">
        <v>46241</v>
      </c>
      <c r="B861" t="inlineStr">
        <is>
          <t>K-4960</t>
        </is>
      </c>
      <c r="C861" t="inlineStr">
        <is>
          <t>Online</t>
        </is>
      </c>
      <c r="D861" t="inlineStr">
        <is>
          <t>Signage &amp; banners</t>
        </is>
      </c>
      <c r="E861" s="20" t="n">
        <v>645</v>
      </c>
      <c r="F861" s="20" t="n">
        <v>330</v>
      </c>
    </row>
    <row r="862">
      <c r="A862" s="27" t="n">
        <v>46241</v>
      </c>
      <c r="B862" t="inlineStr">
        <is>
          <t>K-4961</t>
        </is>
      </c>
      <c r="C862" t="inlineStr">
        <is>
          <t>Trade accounts</t>
        </is>
      </c>
      <c r="D862" t="inlineStr">
        <is>
          <t>Apparel</t>
        </is>
      </c>
      <c r="E862" s="20" t="n">
        <v>1392</v>
      </c>
      <c r="F862" s="20" t="n">
        <v>807</v>
      </c>
    </row>
    <row r="863">
      <c r="A863" s="27" t="n">
        <v>46242</v>
      </c>
      <c r="B863" t="inlineStr">
        <is>
          <t>K-4962</t>
        </is>
      </c>
      <c r="C863" t="inlineStr">
        <is>
          <t>Trade accounts</t>
        </is>
      </c>
      <c r="D863" t="inlineStr">
        <is>
          <t>Signage &amp; banners</t>
        </is>
      </c>
      <c r="E863" s="20" t="n">
        <v>1230</v>
      </c>
      <c r="F863" s="20" t="n">
        <v>626</v>
      </c>
    </row>
    <row r="864">
      <c r="A864" s="27" t="n">
        <v>46242</v>
      </c>
      <c r="B864" t="inlineStr">
        <is>
          <t>K-4963</t>
        </is>
      </c>
      <c r="C864" t="inlineStr">
        <is>
          <t>Walk-in</t>
        </is>
      </c>
      <c r="D864" t="inlineStr">
        <is>
          <t>Signage &amp; banners</t>
        </is>
      </c>
      <c r="E864" s="20" t="n">
        <v>172</v>
      </c>
      <c r="F864" s="20" t="n">
        <v>89</v>
      </c>
    </row>
    <row r="865">
      <c r="A865" s="27" t="n">
        <v>46242</v>
      </c>
      <c r="B865" t="inlineStr">
        <is>
          <t>K-4964</t>
        </is>
      </c>
      <c r="C865" t="inlineStr">
        <is>
          <t>Walk-in</t>
        </is>
      </c>
      <c r="D865" t="inlineStr">
        <is>
          <t>Signage &amp; banners</t>
        </is>
      </c>
      <c r="E865" s="20" t="n">
        <v>146</v>
      </c>
      <c r="F865" s="20" t="n">
        <v>76</v>
      </c>
    </row>
    <row r="866">
      <c r="A866" s="27" t="n">
        <v>46243</v>
      </c>
      <c r="B866" t="inlineStr">
        <is>
          <t>K-4965</t>
        </is>
      </c>
      <c r="C866" t="inlineStr">
        <is>
          <t>Online</t>
        </is>
      </c>
      <c r="D866" t="inlineStr">
        <is>
          <t>Business print</t>
        </is>
      </c>
      <c r="E866" s="20" t="n">
        <v>398</v>
      </c>
      <c r="F866" s="20" t="n">
        <v>161</v>
      </c>
    </row>
    <row r="867">
      <c r="A867" s="27" t="n">
        <v>46243</v>
      </c>
      <c r="B867" t="inlineStr">
        <is>
          <t>K-4966</t>
        </is>
      </c>
      <c r="C867" t="inlineStr">
        <is>
          <t>Walk-in</t>
        </is>
      </c>
      <c r="D867" t="inlineStr">
        <is>
          <t>Apparel</t>
        </is>
      </c>
      <c r="E867" s="20" t="n">
        <v>239</v>
      </c>
      <c r="F867" s="20" t="n">
        <v>141</v>
      </c>
    </row>
    <row r="868">
      <c r="A868" s="27" t="n">
        <v>46244</v>
      </c>
      <c r="B868" t="inlineStr">
        <is>
          <t>K-4967</t>
        </is>
      </c>
      <c r="C868" t="inlineStr">
        <is>
          <t>Walk-in</t>
        </is>
      </c>
      <c r="D868" t="inlineStr">
        <is>
          <t>Signage &amp; banners</t>
        </is>
      </c>
      <c r="E868" s="20" t="n">
        <v>236</v>
      </c>
      <c r="F868" s="20" t="n">
        <v>118</v>
      </c>
    </row>
    <row r="869">
      <c r="A869" s="27" t="n">
        <v>46245</v>
      </c>
      <c r="B869" t="inlineStr">
        <is>
          <t>K-4968</t>
        </is>
      </c>
      <c r="C869" t="inlineStr">
        <is>
          <t>Online</t>
        </is>
      </c>
      <c r="D869" t="inlineStr">
        <is>
          <t>Business print</t>
        </is>
      </c>
      <c r="E869" s="20" t="n">
        <v>426</v>
      </c>
      <c r="F869" s="20" t="n">
        <v>201</v>
      </c>
    </row>
    <row r="870">
      <c r="A870" s="27" t="n">
        <v>46246</v>
      </c>
      <c r="B870" t="inlineStr">
        <is>
          <t>K-4969</t>
        </is>
      </c>
      <c r="C870" t="inlineStr">
        <is>
          <t>Walk-in</t>
        </is>
      </c>
      <c r="D870" t="inlineStr">
        <is>
          <t>Business print</t>
        </is>
      </c>
      <c r="E870" s="20" t="n">
        <v>319</v>
      </c>
      <c r="F870" s="20" t="n">
        <v>147</v>
      </c>
    </row>
    <row r="871">
      <c r="A871" s="27" t="n">
        <v>46247</v>
      </c>
      <c r="B871" t="inlineStr">
        <is>
          <t>K-4970</t>
        </is>
      </c>
      <c r="C871" t="inlineStr">
        <is>
          <t>Online</t>
        </is>
      </c>
      <c r="D871" t="inlineStr">
        <is>
          <t>Business print</t>
        </is>
      </c>
      <c r="E871" s="20" t="n">
        <v>533</v>
      </c>
      <c r="F871" s="20" t="n">
        <v>247</v>
      </c>
    </row>
    <row r="872">
      <c r="A872" s="27" t="n">
        <v>46247</v>
      </c>
      <c r="B872" t="inlineStr">
        <is>
          <t>K-4971</t>
        </is>
      </c>
      <c r="C872" t="inlineStr">
        <is>
          <t>Online</t>
        </is>
      </c>
      <c r="D872" t="inlineStr">
        <is>
          <t>Large format</t>
        </is>
      </c>
      <c r="E872" s="20" t="n">
        <v>401</v>
      </c>
      <c r="F872" s="20" t="n">
        <v>197</v>
      </c>
    </row>
    <row r="873">
      <c r="A873" s="27" t="n">
        <v>46247</v>
      </c>
      <c r="B873" t="inlineStr">
        <is>
          <t>K-4972</t>
        </is>
      </c>
      <c r="C873" t="inlineStr">
        <is>
          <t>Trade accounts</t>
        </is>
      </c>
      <c r="D873" t="inlineStr">
        <is>
          <t>Business print</t>
        </is>
      </c>
      <c r="E873" s="20" t="n">
        <v>350</v>
      </c>
      <c r="F873" s="20" t="n">
        <v>156</v>
      </c>
    </row>
    <row r="874">
      <c r="A874" s="27" t="n">
        <v>46247</v>
      </c>
      <c r="B874" t="inlineStr">
        <is>
          <t>K-4973</t>
        </is>
      </c>
      <c r="C874" t="inlineStr">
        <is>
          <t>Walk-in</t>
        </is>
      </c>
      <c r="D874" t="inlineStr">
        <is>
          <t>Signage &amp; banners</t>
        </is>
      </c>
      <c r="E874" s="20" t="n">
        <v>49</v>
      </c>
      <c r="F874" s="20" t="n">
        <v>26</v>
      </c>
    </row>
    <row r="875">
      <c r="A875" s="27" t="n">
        <v>46247</v>
      </c>
      <c r="B875" t="inlineStr">
        <is>
          <t>K-4974</t>
        </is>
      </c>
      <c r="C875" t="inlineStr">
        <is>
          <t>Walk-in</t>
        </is>
      </c>
      <c r="D875" t="inlineStr">
        <is>
          <t>Business print</t>
        </is>
      </c>
      <c r="E875" s="20" t="n">
        <v>312</v>
      </c>
      <c r="F875" s="20" t="n">
        <v>130</v>
      </c>
    </row>
    <row r="876">
      <c r="A876" s="27" t="n">
        <v>46248</v>
      </c>
      <c r="B876" t="inlineStr">
        <is>
          <t>K-4975</t>
        </is>
      </c>
      <c r="C876" t="inlineStr">
        <is>
          <t>Walk-in</t>
        </is>
      </c>
      <c r="D876" t="inlineStr">
        <is>
          <t>Apparel</t>
        </is>
      </c>
      <c r="E876" s="20" t="n">
        <v>111</v>
      </c>
      <c r="F876" s="20" t="n">
        <v>68</v>
      </c>
    </row>
    <row r="877">
      <c r="A877" s="27" t="n">
        <v>46248</v>
      </c>
      <c r="B877" t="inlineStr">
        <is>
          <t>K-4976</t>
        </is>
      </c>
      <c r="C877" t="inlineStr">
        <is>
          <t>Walk-in</t>
        </is>
      </c>
      <c r="D877" t="inlineStr">
        <is>
          <t>Large format</t>
        </is>
      </c>
      <c r="E877" s="20" t="n">
        <v>201</v>
      </c>
      <c r="F877" s="20" t="n">
        <v>91</v>
      </c>
    </row>
    <row r="878">
      <c r="A878" s="27" t="n">
        <v>46249</v>
      </c>
      <c r="B878" t="inlineStr">
        <is>
          <t>K-4977</t>
        </is>
      </c>
      <c r="C878" t="inlineStr">
        <is>
          <t>Online</t>
        </is>
      </c>
      <c r="D878" t="inlineStr">
        <is>
          <t>Large format</t>
        </is>
      </c>
      <c r="E878" s="20" t="n">
        <v>449</v>
      </c>
      <c r="F878" s="20" t="n">
        <v>220</v>
      </c>
    </row>
    <row r="879">
      <c r="A879" s="27" t="n">
        <v>46249</v>
      </c>
      <c r="B879" t="inlineStr">
        <is>
          <t>K-4978</t>
        </is>
      </c>
      <c r="C879" t="inlineStr">
        <is>
          <t>Trade accounts</t>
        </is>
      </c>
      <c r="D879" t="inlineStr">
        <is>
          <t>Business print</t>
        </is>
      </c>
      <c r="E879" s="20" t="n">
        <v>1180</v>
      </c>
      <c r="F879" s="20" t="n">
        <v>555</v>
      </c>
    </row>
    <row r="880">
      <c r="A880" s="27" t="n">
        <v>46250</v>
      </c>
      <c r="B880" t="inlineStr">
        <is>
          <t>K-4979</t>
        </is>
      </c>
      <c r="C880" t="inlineStr">
        <is>
          <t>Walk-in</t>
        </is>
      </c>
      <c r="D880" t="inlineStr">
        <is>
          <t>Apparel</t>
        </is>
      </c>
      <c r="E880" s="20" t="n">
        <v>265</v>
      </c>
      <c r="F880" s="20" t="n">
        <v>161</v>
      </c>
    </row>
    <row r="881">
      <c r="A881" s="27" t="n">
        <v>46251</v>
      </c>
      <c r="B881" t="inlineStr">
        <is>
          <t>K-4980</t>
        </is>
      </c>
      <c r="C881" t="inlineStr">
        <is>
          <t>Trade accounts</t>
        </is>
      </c>
      <c r="D881" t="inlineStr">
        <is>
          <t>Signage &amp; banners</t>
        </is>
      </c>
      <c r="E881" s="20" t="n">
        <v>1329</v>
      </c>
      <c r="F881" s="20" t="n">
        <v>652</v>
      </c>
    </row>
    <row r="882">
      <c r="A882" s="27" t="n">
        <v>46251</v>
      </c>
      <c r="B882" t="inlineStr">
        <is>
          <t>K-4981</t>
        </is>
      </c>
      <c r="C882" t="inlineStr">
        <is>
          <t>Trade accounts</t>
        </is>
      </c>
      <c r="D882" t="inlineStr">
        <is>
          <t>Business print</t>
        </is>
      </c>
      <c r="E882" s="20" t="n">
        <v>340</v>
      </c>
      <c r="F882" s="20" t="n">
        <v>152</v>
      </c>
    </row>
    <row r="883">
      <c r="A883" s="27" t="n">
        <v>46251</v>
      </c>
      <c r="B883" t="inlineStr">
        <is>
          <t>K-4982</t>
        </is>
      </c>
      <c r="C883" t="inlineStr">
        <is>
          <t>Walk-in</t>
        </is>
      </c>
      <c r="D883" t="inlineStr">
        <is>
          <t>Large format</t>
        </is>
      </c>
      <c r="E883" s="20" t="n">
        <v>131</v>
      </c>
      <c r="F883" s="20" t="n">
        <v>64</v>
      </c>
    </row>
    <row r="884">
      <c r="A884" s="27" t="n">
        <v>46251</v>
      </c>
      <c r="B884" t="inlineStr">
        <is>
          <t>K-4983</t>
        </is>
      </c>
      <c r="C884" t="inlineStr">
        <is>
          <t>Walk-in</t>
        </is>
      </c>
      <c r="D884" t="inlineStr">
        <is>
          <t>Large format</t>
        </is>
      </c>
      <c r="E884" s="20" t="n">
        <v>163</v>
      </c>
      <c r="F884" s="20" t="n">
        <v>73</v>
      </c>
    </row>
    <row r="885">
      <c r="A885" s="27" t="n">
        <v>46252</v>
      </c>
      <c r="B885" t="inlineStr">
        <is>
          <t>K-4984</t>
        </is>
      </c>
      <c r="C885" t="inlineStr">
        <is>
          <t>Online</t>
        </is>
      </c>
      <c r="D885" t="inlineStr">
        <is>
          <t>Signage &amp; banners</t>
        </is>
      </c>
      <c r="E885" s="20" t="n">
        <v>92</v>
      </c>
      <c r="F885" s="20" t="n">
        <v>50</v>
      </c>
    </row>
    <row r="886">
      <c r="A886" s="27" t="n">
        <v>46252</v>
      </c>
      <c r="B886" t="inlineStr">
        <is>
          <t>K-4985</t>
        </is>
      </c>
      <c r="C886" t="inlineStr">
        <is>
          <t>Online</t>
        </is>
      </c>
      <c r="D886" t="inlineStr">
        <is>
          <t>Large format</t>
        </is>
      </c>
      <c r="E886" s="20" t="n">
        <v>567</v>
      </c>
      <c r="F886" s="20" t="n">
        <v>250</v>
      </c>
    </row>
    <row r="887">
      <c r="A887" s="27" t="n">
        <v>46252</v>
      </c>
      <c r="B887" t="inlineStr">
        <is>
          <t>K-4986</t>
        </is>
      </c>
      <c r="C887" t="inlineStr">
        <is>
          <t>Walk-in</t>
        </is>
      </c>
      <c r="D887" t="inlineStr">
        <is>
          <t>Apparel</t>
        </is>
      </c>
      <c r="E887" s="20" t="n">
        <v>175</v>
      </c>
      <c r="F887" s="20" t="n">
        <v>100</v>
      </c>
    </row>
    <row r="888">
      <c r="A888" s="27" t="n">
        <v>46253</v>
      </c>
      <c r="B888" t="inlineStr">
        <is>
          <t>K-4987</t>
        </is>
      </c>
      <c r="C888" t="inlineStr">
        <is>
          <t>Online</t>
        </is>
      </c>
      <c r="D888" t="inlineStr">
        <is>
          <t>Business print</t>
        </is>
      </c>
      <c r="E888" s="20" t="n">
        <v>498</v>
      </c>
      <c r="F888" s="20" t="n">
        <v>222</v>
      </c>
    </row>
    <row r="889">
      <c r="A889" s="27" t="n">
        <v>46253</v>
      </c>
      <c r="B889" t="inlineStr">
        <is>
          <t>K-4988</t>
        </is>
      </c>
      <c r="C889" t="inlineStr">
        <is>
          <t>Online</t>
        </is>
      </c>
      <c r="D889" t="inlineStr">
        <is>
          <t>Large format</t>
        </is>
      </c>
      <c r="E889" s="20" t="n">
        <v>331</v>
      </c>
      <c r="F889" s="20" t="n">
        <v>155</v>
      </c>
    </row>
    <row r="890">
      <c r="A890" s="27" t="n">
        <v>46253</v>
      </c>
      <c r="B890" t="inlineStr">
        <is>
          <t>K-4989</t>
        </is>
      </c>
      <c r="C890" t="inlineStr">
        <is>
          <t>Trade accounts</t>
        </is>
      </c>
      <c r="D890" t="inlineStr">
        <is>
          <t>Large format</t>
        </is>
      </c>
      <c r="E890" s="20" t="n">
        <v>1351</v>
      </c>
      <c r="F890" s="20" t="n">
        <v>669</v>
      </c>
    </row>
    <row r="891">
      <c r="A891" s="27" t="n">
        <v>46253</v>
      </c>
      <c r="B891" t="inlineStr">
        <is>
          <t>K-4990</t>
        </is>
      </c>
      <c r="C891" t="inlineStr">
        <is>
          <t>Walk-in</t>
        </is>
      </c>
      <c r="D891" t="inlineStr">
        <is>
          <t>Apparel</t>
        </is>
      </c>
      <c r="E891" s="20" t="n">
        <v>294</v>
      </c>
      <c r="F891" s="20" t="n">
        <v>178</v>
      </c>
    </row>
    <row r="892">
      <c r="A892" s="27" t="n">
        <v>46254</v>
      </c>
      <c r="B892" t="inlineStr">
        <is>
          <t>K-4991</t>
        </is>
      </c>
      <c r="C892" t="inlineStr">
        <is>
          <t>Walk-in</t>
        </is>
      </c>
      <c r="D892" t="inlineStr">
        <is>
          <t>Large format</t>
        </is>
      </c>
      <c r="E892" s="20" t="n">
        <v>176</v>
      </c>
      <c r="F892" s="20" t="n">
        <v>82</v>
      </c>
    </row>
    <row r="893">
      <c r="A893" s="27" t="n">
        <v>46255</v>
      </c>
      <c r="B893" t="inlineStr">
        <is>
          <t>K-4992</t>
        </is>
      </c>
      <c r="C893" t="inlineStr">
        <is>
          <t>Online</t>
        </is>
      </c>
      <c r="D893" t="inlineStr">
        <is>
          <t>Apparel</t>
        </is>
      </c>
      <c r="E893" s="20" t="n">
        <v>609</v>
      </c>
      <c r="F893" s="20" t="n">
        <v>348</v>
      </c>
    </row>
    <row r="894">
      <c r="A894" s="27" t="n">
        <v>46255</v>
      </c>
      <c r="B894" t="inlineStr">
        <is>
          <t>K-4993</t>
        </is>
      </c>
      <c r="C894" t="inlineStr">
        <is>
          <t>Online</t>
        </is>
      </c>
      <c r="D894" t="inlineStr">
        <is>
          <t>Signage &amp; banners</t>
        </is>
      </c>
      <c r="E894" s="20" t="n">
        <v>458</v>
      </c>
      <c r="F894" s="20" t="n">
        <v>233</v>
      </c>
    </row>
    <row r="895">
      <c r="A895" s="27" t="n">
        <v>46255</v>
      </c>
      <c r="B895" t="inlineStr">
        <is>
          <t>K-4994</t>
        </is>
      </c>
      <c r="C895" t="inlineStr">
        <is>
          <t>Trade accounts</t>
        </is>
      </c>
      <c r="D895" t="inlineStr">
        <is>
          <t>Signage &amp; banners</t>
        </is>
      </c>
      <c r="E895" s="20" t="n">
        <v>787</v>
      </c>
      <c r="F895" s="20" t="n">
        <v>439</v>
      </c>
    </row>
    <row r="896">
      <c r="A896" s="27" t="n">
        <v>46255</v>
      </c>
      <c r="B896" t="inlineStr">
        <is>
          <t>K-4995</t>
        </is>
      </c>
      <c r="C896" t="inlineStr">
        <is>
          <t>Walk-in</t>
        </is>
      </c>
      <c r="D896" t="inlineStr">
        <is>
          <t>Apparel</t>
        </is>
      </c>
      <c r="E896" s="20" t="n">
        <v>176</v>
      </c>
      <c r="F896" s="20" t="n">
        <v>97</v>
      </c>
    </row>
    <row r="897">
      <c r="A897" s="27" t="n">
        <v>46256</v>
      </c>
      <c r="B897" t="inlineStr">
        <is>
          <t>K-4996</t>
        </is>
      </c>
      <c r="C897" t="inlineStr">
        <is>
          <t>Trade accounts</t>
        </is>
      </c>
      <c r="D897" t="inlineStr">
        <is>
          <t>Signage &amp; banners</t>
        </is>
      </c>
      <c r="E897" s="20" t="n">
        <v>1203</v>
      </c>
      <c r="F897" s="20" t="n">
        <v>586</v>
      </c>
    </row>
    <row r="898">
      <c r="A898" s="27" t="n">
        <v>46256</v>
      </c>
      <c r="B898" t="inlineStr">
        <is>
          <t>K-4997</t>
        </is>
      </c>
      <c r="C898" t="inlineStr">
        <is>
          <t>Walk-in</t>
        </is>
      </c>
      <c r="D898" t="inlineStr">
        <is>
          <t>Signage &amp; banners</t>
        </is>
      </c>
      <c r="E898" s="20" t="n">
        <v>306</v>
      </c>
      <c r="F898" s="20" t="n">
        <v>156</v>
      </c>
    </row>
    <row r="899">
      <c r="A899" s="27" t="n">
        <v>46257</v>
      </c>
      <c r="B899" t="inlineStr">
        <is>
          <t>K-4998</t>
        </is>
      </c>
      <c r="C899" t="inlineStr">
        <is>
          <t>Online</t>
        </is>
      </c>
      <c r="D899" t="inlineStr">
        <is>
          <t>Business print</t>
        </is>
      </c>
      <c r="E899" s="20" t="n">
        <v>170</v>
      </c>
      <c r="F899" s="20" t="n">
        <v>73</v>
      </c>
    </row>
    <row r="900">
      <c r="A900" s="27" t="n">
        <v>46257</v>
      </c>
      <c r="B900" t="inlineStr">
        <is>
          <t>K-4999</t>
        </is>
      </c>
      <c r="C900" t="inlineStr">
        <is>
          <t>Online</t>
        </is>
      </c>
      <c r="D900" t="inlineStr">
        <is>
          <t>Signage &amp; banners</t>
        </is>
      </c>
      <c r="E900" s="20" t="n">
        <v>308</v>
      </c>
      <c r="F900" s="20" t="n">
        <v>169</v>
      </c>
    </row>
    <row r="901">
      <c r="A901" s="27" t="n">
        <v>46257</v>
      </c>
      <c r="B901" t="inlineStr">
        <is>
          <t>K-5000</t>
        </is>
      </c>
      <c r="C901" t="inlineStr">
        <is>
          <t>Online</t>
        </is>
      </c>
      <c r="D901" t="inlineStr">
        <is>
          <t>Signage &amp; banners</t>
        </is>
      </c>
      <c r="E901" s="20" t="n">
        <v>178</v>
      </c>
      <c r="F901" s="20" t="n">
        <v>86</v>
      </c>
    </row>
    <row r="902">
      <c r="A902" s="27" t="n">
        <v>46259</v>
      </c>
      <c r="B902" t="inlineStr">
        <is>
          <t>K-5001</t>
        </is>
      </c>
      <c r="C902" t="inlineStr">
        <is>
          <t>Walk-in</t>
        </is>
      </c>
      <c r="D902" t="inlineStr">
        <is>
          <t>Apparel</t>
        </is>
      </c>
      <c r="E902" s="20" t="n">
        <v>303</v>
      </c>
      <c r="F902" s="20" t="n">
        <v>165</v>
      </c>
    </row>
    <row r="903">
      <c r="A903" s="27" t="n">
        <v>46259</v>
      </c>
      <c r="B903" t="inlineStr">
        <is>
          <t>K-5002</t>
        </is>
      </c>
      <c r="C903" t="inlineStr">
        <is>
          <t>Walk-in</t>
        </is>
      </c>
      <c r="D903" t="inlineStr">
        <is>
          <t>Signage &amp; banners</t>
        </is>
      </c>
      <c r="E903" s="20" t="n">
        <v>272</v>
      </c>
      <c r="F903" s="20" t="n">
        <v>150</v>
      </c>
    </row>
    <row r="904">
      <c r="A904" s="27" t="n">
        <v>46260</v>
      </c>
      <c r="B904" t="inlineStr">
        <is>
          <t>K-5003</t>
        </is>
      </c>
      <c r="C904" t="inlineStr">
        <is>
          <t>Online</t>
        </is>
      </c>
      <c r="D904" t="inlineStr">
        <is>
          <t>Large format</t>
        </is>
      </c>
      <c r="E904" s="20" t="n">
        <v>119</v>
      </c>
      <c r="F904" s="20" t="n">
        <v>56</v>
      </c>
    </row>
    <row r="905">
      <c r="A905" s="27" t="n">
        <v>46260</v>
      </c>
      <c r="B905" t="inlineStr">
        <is>
          <t>K-5004</t>
        </is>
      </c>
      <c r="C905" t="inlineStr">
        <is>
          <t>Trade accounts</t>
        </is>
      </c>
      <c r="D905" t="inlineStr">
        <is>
          <t>Signage &amp; banners</t>
        </is>
      </c>
      <c r="E905" s="20" t="n">
        <v>609</v>
      </c>
      <c r="F905" s="20" t="n">
        <v>311</v>
      </c>
    </row>
    <row r="906">
      <c r="A906" s="27" t="n">
        <v>46261</v>
      </c>
      <c r="B906" t="inlineStr">
        <is>
          <t>K-5005</t>
        </is>
      </c>
      <c r="C906" t="inlineStr">
        <is>
          <t>Online</t>
        </is>
      </c>
      <c r="D906" t="inlineStr">
        <is>
          <t>Signage &amp; banners</t>
        </is>
      </c>
      <c r="E906" s="20" t="n">
        <v>184</v>
      </c>
      <c r="F906" s="20" t="n">
        <v>91</v>
      </c>
    </row>
    <row r="907">
      <c r="A907" s="27" t="n">
        <v>46261</v>
      </c>
      <c r="B907" t="inlineStr">
        <is>
          <t>K-5006</t>
        </is>
      </c>
      <c r="C907" t="inlineStr">
        <is>
          <t>Online</t>
        </is>
      </c>
      <c r="D907" t="inlineStr">
        <is>
          <t>Apparel</t>
        </is>
      </c>
      <c r="E907" s="20" t="n">
        <v>413</v>
      </c>
      <c r="F907" s="20" t="n">
        <v>254</v>
      </c>
    </row>
    <row r="908">
      <c r="A908" s="27" t="n">
        <v>46261</v>
      </c>
      <c r="B908" t="inlineStr">
        <is>
          <t>K-5007</t>
        </is>
      </c>
      <c r="C908" t="inlineStr">
        <is>
          <t>Walk-in</t>
        </is>
      </c>
      <c r="D908" t="inlineStr">
        <is>
          <t>Apparel</t>
        </is>
      </c>
      <c r="E908" s="20" t="n">
        <v>142</v>
      </c>
      <c r="F908" s="20" t="n">
        <v>84</v>
      </c>
    </row>
    <row r="909">
      <c r="A909" s="27" t="n">
        <v>46261</v>
      </c>
      <c r="B909" t="inlineStr">
        <is>
          <t>K-5008</t>
        </is>
      </c>
      <c r="C909" t="inlineStr">
        <is>
          <t>Walk-in</t>
        </is>
      </c>
      <c r="D909" t="inlineStr">
        <is>
          <t>Signage &amp; banners</t>
        </is>
      </c>
      <c r="E909" s="20" t="n">
        <v>295</v>
      </c>
      <c r="F909" s="20" t="n">
        <v>158</v>
      </c>
    </row>
    <row r="910">
      <c r="A910" s="27" t="n">
        <v>46261</v>
      </c>
      <c r="B910" t="inlineStr">
        <is>
          <t>K-5009</t>
        </is>
      </c>
      <c r="C910" t="inlineStr">
        <is>
          <t>Walk-in</t>
        </is>
      </c>
      <c r="D910" t="inlineStr">
        <is>
          <t>Business print</t>
        </is>
      </c>
      <c r="E910" s="20" t="n">
        <v>114</v>
      </c>
      <c r="F910" s="20" t="n">
        <v>48</v>
      </c>
    </row>
    <row r="911">
      <c r="A911" s="27" t="n">
        <v>46262</v>
      </c>
      <c r="B911" t="inlineStr">
        <is>
          <t>K-5010</t>
        </is>
      </c>
      <c r="C911" t="inlineStr">
        <is>
          <t>Online</t>
        </is>
      </c>
      <c r="D911" t="inlineStr">
        <is>
          <t>Signage &amp; banners</t>
        </is>
      </c>
      <c r="E911" s="20" t="n">
        <v>356</v>
      </c>
      <c r="F911" s="20" t="n">
        <v>190</v>
      </c>
    </row>
    <row r="912">
      <c r="A912" s="27" t="n">
        <v>46262</v>
      </c>
      <c r="B912" t="inlineStr">
        <is>
          <t>K-5011</t>
        </is>
      </c>
      <c r="C912" t="inlineStr">
        <is>
          <t>Walk-in</t>
        </is>
      </c>
      <c r="D912" t="inlineStr">
        <is>
          <t>Business print</t>
        </is>
      </c>
      <c r="E912" s="20" t="n">
        <v>174</v>
      </c>
      <c r="F912" s="20" t="n">
        <v>73</v>
      </c>
    </row>
    <row r="913">
      <c r="A913" s="27" t="n">
        <v>46263</v>
      </c>
      <c r="B913" t="inlineStr">
        <is>
          <t>K-5012</t>
        </is>
      </c>
      <c r="C913" t="inlineStr">
        <is>
          <t>Online</t>
        </is>
      </c>
      <c r="D913" t="inlineStr">
        <is>
          <t>Large format</t>
        </is>
      </c>
      <c r="E913" s="20" t="n">
        <v>240</v>
      </c>
      <c r="F913" s="20" t="n">
        <v>118</v>
      </c>
    </row>
    <row r="914">
      <c r="A914" s="27" t="n">
        <v>46263</v>
      </c>
      <c r="B914" t="inlineStr">
        <is>
          <t>K-5013</t>
        </is>
      </c>
      <c r="C914" t="inlineStr">
        <is>
          <t>Online</t>
        </is>
      </c>
      <c r="D914" t="inlineStr">
        <is>
          <t>Business print</t>
        </is>
      </c>
      <c r="E914" s="20" t="n">
        <v>82</v>
      </c>
      <c r="F914" s="20" t="n">
        <v>35</v>
      </c>
    </row>
    <row r="915">
      <c r="A915" s="27" t="n">
        <v>46263</v>
      </c>
      <c r="B915" t="inlineStr">
        <is>
          <t>K-5014</t>
        </is>
      </c>
      <c r="C915" t="inlineStr">
        <is>
          <t>Online</t>
        </is>
      </c>
      <c r="D915" t="inlineStr">
        <is>
          <t>Apparel</t>
        </is>
      </c>
      <c r="E915" s="20" t="n">
        <v>289</v>
      </c>
      <c r="F915" s="20" t="n">
        <v>177</v>
      </c>
    </row>
    <row r="916">
      <c r="A916" s="27" t="n">
        <v>46263</v>
      </c>
      <c r="B916" t="inlineStr">
        <is>
          <t>K-5015</t>
        </is>
      </c>
      <c r="C916" t="inlineStr">
        <is>
          <t>Walk-in</t>
        </is>
      </c>
      <c r="D916" t="inlineStr">
        <is>
          <t>Apparel</t>
        </is>
      </c>
      <c r="E916" s="20" t="n">
        <v>215</v>
      </c>
      <c r="F916" s="20" t="n">
        <v>129</v>
      </c>
    </row>
    <row r="917">
      <c r="A917" s="27" t="n">
        <v>46264</v>
      </c>
      <c r="B917" t="inlineStr">
        <is>
          <t>K-5016</t>
        </is>
      </c>
      <c r="C917" t="inlineStr">
        <is>
          <t>Online</t>
        </is>
      </c>
      <c r="D917" t="inlineStr">
        <is>
          <t>Signage &amp; banners</t>
        </is>
      </c>
      <c r="E917" s="20" t="n">
        <v>159</v>
      </c>
      <c r="F917" s="20" t="n">
        <v>85</v>
      </c>
    </row>
    <row r="918">
      <c r="A918" s="27" t="n">
        <v>46264</v>
      </c>
      <c r="B918" t="inlineStr">
        <is>
          <t>K-5017</t>
        </is>
      </c>
      <c r="C918" t="inlineStr">
        <is>
          <t>Walk-in</t>
        </is>
      </c>
      <c r="D918" t="inlineStr">
        <is>
          <t>Signage &amp; banners</t>
        </is>
      </c>
      <c r="E918" s="20" t="n">
        <v>43</v>
      </c>
      <c r="F918" s="20" t="n">
        <v>24</v>
      </c>
    </row>
    <row r="919">
      <c r="A919" s="27" t="n">
        <v>46264</v>
      </c>
      <c r="B919" t="inlineStr">
        <is>
          <t>K-5018</t>
        </is>
      </c>
      <c r="C919" t="inlineStr">
        <is>
          <t>Walk-in</t>
        </is>
      </c>
      <c r="D919" t="inlineStr">
        <is>
          <t>Business print</t>
        </is>
      </c>
      <c r="E919" s="20" t="n">
        <v>120</v>
      </c>
      <c r="F919" s="20" t="n">
        <v>56</v>
      </c>
    </row>
    <row r="920">
      <c r="A920" s="27" t="n">
        <v>46264</v>
      </c>
      <c r="B920" t="inlineStr">
        <is>
          <t>K-5019</t>
        </is>
      </c>
      <c r="C920" t="inlineStr">
        <is>
          <t>Walk-in</t>
        </is>
      </c>
      <c r="D920" t="inlineStr">
        <is>
          <t>Apparel</t>
        </is>
      </c>
      <c r="E920" s="20" t="n">
        <v>270</v>
      </c>
      <c r="F920" s="20" t="n">
        <v>147</v>
      </c>
    </row>
    <row r="921">
      <c r="A921" s="27" t="n">
        <v>46265</v>
      </c>
      <c r="B921" t="inlineStr">
        <is>
          <t>K-5020</t>
        </is>
      </c>
      <c r="C921" t="inlineStr">
        <is>
          <t>Online</t>
        </is>
      </c>
      <c r="D921" t="inlineStr">
        <is>
          <t>Business print</t>
        </is>
      </c>
      <c r="E921" s="20" t="n">
        <v>541</v>
      </c>
      <c r="F921" s="20" t="n">
        <v>226</v>
      </c>
    </row>
    <row r="922">
      <c r="A922" s="27" t="n">
        <v>46265</v>
      </c>
      <c r="B922" t="inlineStr">
        <is>
          <t>K-5021</t>
        </is>
      </c>
      <c r="C922" t="inlineStr">
        <is>
          <t>Trade accounts</t>
        </is>
      </c>
      <c r="D922" t="inlineStr">
        <is>
          <t>Apparel</t>
        </is>
      </c>
      <c r="E922" s="20" t="n">
        <v>576</v>
      </c>
      <c r="F922" s="20" t="n">
        <v>326</v>
      </c>
    </row>
    <row r="923">
      <c r="A923" s="27" t="n">
        <v>46265</v>
      </c>
      <c r="B923" t="inlineStr">
        <is>
          <t>K-5022</t>
        </is>
      </c>
      <c r="C923" t="inlineStr">
        <is>
          <t>Walk-in</t>
        </is>
      </c>
      <c r="D923" t="inlineStr">
        <is>
          <t>Business print</t>
        </is>
      </c>
      <c r="E923" s="20" t="n">
        <v>306</v>
      </c>
      <c r="F923" s="20" t="n">
        <v>139</v>
      </c>
    </row>
    <row r="924">
      <c r="A924" s="27" t="n">
        <v>46266</v>
      </c>
      <c r="B924" t="inlineStr">
        <is>
          <t>K-5023</t>
        </is>
      </c>
      <c r="C924" t="inlineStr">
        <is>
          <t>Trade accounts</t>
        </is>
      </c>
      <c r="D924" t="inlineStr">
        <is>
          <t>Business print</t>
        </is>
      </c>
      <c r="E924" s="20" t="n">
        <v>450</v>
      </c>
      <c r="F924" s="20" t="n">
        <v>196</v>
      </c>
    </row>
    <row r="925">
      <c r="A925" s="27" t="n">
        <v>46267</v>
      </c>
      <c r="B925" t="inlineStr">
        <is>
          <t>K-5024</t>
        </is>
      </c>
      <c r="C925" t="inlineStr">
        <is>
          <t>Online</t>
        </is>
      </c>
      <c r="D925" t="inlineStr">
        <is>
          <t>Signage &amp; banners</t>
        </is>
      </c>
      <c r="E925" s="20" t="n">
        <v>279</v>
      </c>
      <c r="F925" s="20" t="n">
        <v>149</v>
      </c>
    </row>
    <row r="926">
      <c r="A926" s="27" t="n">
        <v>46267</v>
      </c>
      <c r="B926" t="inlineStr">
        <is>
          <t>K-5025</t>
        </is>
      </c>
      <c r="C926" t="inlineStr">
        <is>
          <t>Online</t>
        </is>
      </c>
      <c r="D926" t="inlineStr">
        <is>
          <t>Large format</t>
        </is>
      </c>
      <c r="E926" s="20" t="n">
        <v>107</v>
      </c>
      <c r="F926" s="20" t="n">
        <v>53</v>
      </c>
    </row>
    <row r="927">
      <c r="A927" s="27" t="n">
        <v>46267</v>
      </c>
      <c r="B927" t="inlineStr">
        <is>
          <t>K-5026</t>
        </is>
      </c>
      <c r="C927" t="inlineStr">
        <is>
          <t>Walk-in</t>
        </is>
      </c>
      <c r="D927" t="inlineStr">
        <is>
          <t>Signage &amp; banners</t>
        </is>
      </c>
      <c r="E927" s="20" t="n">
        <v>158</v>
      </c>
      <c r="F927" s="20" t="n">
        <v>88</v>
      </c>
    </row>
    <row r="928">
      <c r="A928" s="27" t="n">
        <v>46268</v>
      </c>
      <c r="B928" t="inlineStr">
        <is>
          <t>K-5027</t>
        </is>
      </c>
      <c r="C928" t="inlineStr">
        <is>
          <t>Online</t>
        </is>
      </c>
      <c r="D928" t="inlineStr">
        <is>
          <t>Apparel</t>
        </is>
      </c>
      <c r="E928" s="20" t="n">
        <v>615</v>
      </c>
      <c r="F928" s="20" t="n">
        <v>440</v>
      </c>
    </row>
    <row r="929">
      <c r="A929" s="27" t="n">
        <v>46268</v>
      </c>
      <c r="B929" t="inlineStr">
        <is>
          <t>K-5028</t>
        </is>
      </c>
      <c r="C929" t="inlineStr">
        <is>
          <t>Online</t>
        </is>
      </c>
      <c r="D929" t="inlineStr">
        <is>
          <t>Business print</t>
        </is>
      </c>
      <c r="E929" s="20" t="n">
        <v>294</v>
      </c>
      <c r="F929" s="20" t="n">
        <v>136</v>
      </c>
    </row>
    <row r="930">
      <c r="A930" s="27" t="n">
        <v>46268</v>
      </c>
      <c r="B930" t="inlineStr">
        <is>
          <t>K-5029</t>
        </is>
      </c>
      <c r="C930" t="inlineStr">
        <is>
          <t>Online</t>
        </is>
      </c>
      <c r="D930" t="inlineStr">
        <is>
          <t>Apparel</t>
        </is>
      </c>
      <c r="E930" s="20" t="n">
        <v>217</v>
      </c>
      <c r="F930" s="20" t="n">
        <v>144</v>
      </c>
    </row>
    <row r="931">
      <c r="A931" s="27" t="n">
        <v>46269</v>
      </c>
      <c r="B931" t="inlineStr">
        <is>
          <t>K-5030</t>
        </is>
      </c>
      <c r="C931" t="inlineStr">
        <is>
          <t>Online</t>
        </is>
      </c>
      <c r="D931" t="inlineStr">
        <is>
          <t>Signage &amp; banners</t>
        </is>
      </c>
      <c r="E931" s="20" t="n">
        <v>465</v>
      </c>
      <c r="F931" s="20" t="n">
        <v>230</v>
      </c>
    </row>
    <row r="932">
      <c r="A932" s="27" t="n">
        <v>46269</v>
      </c>
      <c r="B932" t="inlineStr">
        <is>
          <t>K-5031</t>
        </is>
      </c>
      <c r="C932" t="inlineStr">
        <is>
          <t>Trade accounts</t>
        </is>
      </c>
      <c r="D932" t="inlineStr">
        <is>
          <t>Business print</t>
        </is>
      </c>
      <c r="E932" s="20" t="n">
        <v>559</v>
      </c>
      <c r="F932" s="20" t="n">
        <v>247</v>
      </c>
    </row>
    <row r="933">
      <c r="A933" s="27" t="n">
        <v>46269</v>
      </c>
      <c r="B933" t="inlineStr">
        <is>
          <t>K-5032</t>
        </is>
      </c>
      <c r="C933" t="inlineStr">
        <is>
          <t>Walk-in</t>
        </is>
      </c>
      <c r="D933" t="inlineStr">
        <is>
          <t>Business print</t>
        </is>
      </c>
      <c r="E933" s="20" t="n">
        <v>55</v>
      </c>
      <c r="F933" s="20" t="n">
        <v>25</v>
      </c>
    </row>
    <row r="934">
      <c r="A934" s="27" t="n">
        <v>46270</v>
      </c>
      <c r="B934" t="inlineStr">
        <is>
          <t>K-5033</t>
        </is>
      </c>
      <c r="C934" t="inlineStr">
        <is>
          <t>Online</t>
        </is>
      </c>
      <c r="D934" t="inlineStr">
        <is>
          <t>Signage &amp; banners</t>
        </is>
      </c>
      <c r="E934" s="20" t="n">
        <v>159</v>
      </c>
      <c r="F934" s="20" t="n">
        <v>87</v>
      </c>
    </row>
    <row r="935">
      <c r="A935" s="27" t="n">
        <v>46270</v>
      </c>
      <c r="B935" t="inlineStr">
        <is>
          <t>K-5034</t>
        </is>
      </c>
      <c r="C935" t="inlineStr">
        <is>
          <t>Trade accounts</t>
        </is>
      </c>
      <c r="D935" t="inlineStr">
        <is>
          <t>Signage &amp; banners</t>
        </is>
      </c>
      <c r="E935" s="20" t="n">
        <v>644</v>
      </c>
      <c r="F935" s="20" t="n">
        <v>342</v>
      </c>
    </row>
    <row r="936">
      <c r="A936" s="27" t="n">
        <v>46270</v>
      </c>
      <c r="B936" t="inlineStr">
        <is>
          <t>K-5035</t>
        </is>
      </c>
      <c r="C936" t="inlineStr">
        <is>
          <t>Walk-in</t>
        </is>
      </c>
      <c r="D936" t="inlineStr">
        <is>
          <t>Signage &amp; banners</t>
        </is>
      </c>
      <c r="E936" s="20" t="n">
        <v>81</v>
      </c>
      <c r="F936" s="20" t="n">
        <v>45</v>
      </c>
    </row>
    <row r="937">
      <c r="A937" s="27" t="n">
        <v>46270</v>
      </c>
      <c r="B937" t="inlineStr">
        <is>
          <t>K-5036</t>
        </is>
      </c>
      <c r="C937" t="inlineStr">
        <is>
          <t>Walk-in</t>
        </is>
      </c>
      <c r="D937" t="inlineStr">
        <is>
          <t>Business print</t>
        </is>
      </c>
      <c r="E937" s="20" t="n">
        <v>120</v>
      </c>
      <c r="F937" s="20" t="n">
        <v>54</v>
      </c>
    </row>
    <row r="938">
      <c r="A938" s="27" t="n">
        <v>46271</v>
      </c>
      <c r="B938" t="inlineStr">
        <is>
          <t>K-5037</t>
        </is>
      </c>
      <c r="C938" t="inlineStr">
        <is>
          <t>Trade accounts</t>
        </is>
      </c>
      <c r="D938" t="inlineStr">
        <is>
          <t>Large format</t>
        </is>
      </c>
      <c r="E938" s="20" t="n">
        <v>989</v>
      </c>
      <c r="F938" s="20" t="n">
        <v>447</v>
      </c>
    </row>
    <row r="939">
      <c r="A939" s="27" t="n">
        <v>46271</v>
      </c>
      <c r="B939" t="inlineStr">
        <is>
          <t>K-5038</t>
        </is>
      </c>
      <c r="C939" t="inlineStr">
        <is>
          <t>Walk-in</t>
        </is>
      </c>
      <c r="D939" t="inlineStr">
        <is>
          <t>Business print</t>
        </is>
      </c>
      <c r="E939" s="20" t="n">
        <v>141</v>
      </c>
      <c r="F939" s="20" t="n">
        <v>66</v>
      </c>
    </row>
    <row r="940">
      <c r="A940" s="27" t="n">
        <v>46271</v>
      </c>
      <c r="B940" t="inlineStr">
        <is>
          <t>K-5039</t>
        </is>
      </c>
      <c r="C940" t="inlineStr">
        <is>
          <t>Walk-in</t>
        </is>
      </c>
      <c r="D940" t="inlineStr">
        <is>
          <t>Large format</t>
        </is>
      </c>
      <c r="E940" s="20" t="n">
        <v>53</v>
      </c>
      <c r="F940" s="20" t="n">
        <v>23</v>
      </c>
    </row>
    <row r="941">
      <c r="A941" s="27" t="n">
        <v>46271</v>
      </c>
      <c r="B941" t="inlineStr">
        <is>
          <t>K-5040</t>
        </is>
      </c>
      <c r="C941" t="inlineStr">
        <is>
          <t>Walk-in</t>
        </is>
      </c>
      <c r="D941" t="inlineStr">
        <is>
          <t>Business print</t>
        </is>
      </c>
      <c r="E941" s="20" t="n">
        <v>54</v>
      </c>
      <c r="F941" s="20" t="n">
        <v>24</v>
      </c>
    </row>
    <row r="942">
      <c r="A942" s="27" t="n">
        <v>46271</v>
      </c>
      <c r="B942" t="inlineStr">
        <is>
          <t>K-5041</t>
        </is>
      </c>
      <c r="C942" t="inlineStr">
        <is>
          <t>Walk-in</t>
        </is>
      </c>
      <c r="D942" t="inlineStr">
        <is>
          <t>Business print</t>
        </is>
      </c>
      <c r="E942" s="20" t="n">
        <v>235</v>
      </c>
      <c r="F942" s="20" t="n">
        <v>98</v>
      </c>
    </row>
    <row r="943">
      <c r="A943" s="27" t="n">
        <v>46272</v>
      </c>
      <c r="B943" t="inlineStr">
        <is>
          <t>K-5042</t>
        </is>
      </c>
      <c r="C943" t="inlineStr">
        <is>
          <t>Online</t>
        </is>
      </c>
      <c r="D943" t="inlineStr">
        <is>
          <t>Signage &amp; banners</t>
        </is>
      </c>
      <c r="E943" s="20" t="n">
        <v>467</v>
      </c>
      <c r="F943" s="20" t="n">
        <v>225</v>
      </c>
    </row>
    <row r="944">
      <c r="A944" s="27" t="n">
        <v>46272</v>
      </c>
      <c r="B944" t="inlineStr">
        <is>
          <t>K-5043</t>
        </is>
      </c>
      <c r="C944" t="inlineStr">
        <is>
          <t>Walk-in</t>
        </is>
      </c>
      <c r="D944" t="inlineStr">
        <is>
          <t>Large format</t>
        </is>
      </c>
      <c r="E944" s="20" t="n">
        <v>109</v>
      </c>
      <c r="F944" s="20" t="n">
        <v>56</v>
      </c>
    </row>
    <row r="945">
      <c r="A945" s="27" t="n">
        <v>46272</v>
      </c>
      <c r="B945" t="inlineStr">
        <is>
          <t>K-5044</t>
        </is>
      </c>
      <c r="C945" t="inlineStr">
        <is>
          <t>Walk-in</t>
        </is>
      </c>
      <c r="D945" t="inlineStr">
        <is>
          <t>Apparel</t>
        </is>
      </c>
      <c r="E945" s="20" t="n">
        <v>76</v>
      </c>
      <c r="F945" s="20" t="n">
        <v>55</v>
      </c>
    </row>
    <row r="946">
      <c r="A946" s="27" t="n">
        <v>46273</v>
      </c>
      <c r="B946" t="inlineStr">
        <is>
          <t>K-5045</t>
        </is>
      </c>
      <c r="C946" t="inlineStr">
        <is>
          <t>Online</t>
        </is>
      </c>
      <c r="D946" t="inlineStr">
        <is>
          <t>Large format</t>
        </is>
      </c>
      <c r="E946" s="20" t="n">
        <v>102</v>
      </c>
      <c r="F946" s="20" t="n">
        <v>45</v>
      </c>
    </row>
    <row r="947">
      <c r="A947" s="27" t="n">
        <v>46273</v>
      </c>
      <c r="B947" t="inlineStr">
        <is>
          <t>K-5046</t>
        </is>
      </c>
      <c r="C947" t="inlineStr">
        <is>
          <t>Online</t>
        </is>
      </c>
      <c r="D947" t="inlineStr">
        <is>
          <t>Signage &amp; banners</t>
        </is>
      </c>
      <c r="E947" s="20" t="n">
        <v>596</v>
      </c>
      <c r="F947" s="20" t="n">
        <v>309</v>
      </c>
    </row>
    <row r="948">
      <c r="A948" s="27" t="n">
        <v>46273</v>
      </c>
      <c r="B948" t="inlineStr">
        <is>
          <t>K-5047</t>
        </is>
      </c>
      <c r="C948" t="inlineStr">
        <is>
          <t>Online</t>
        </is>
      </c>
      <c r="D948" t="inlineStr">
        <is>
          <t>Apparel</t>
        </is>
      </c>
      <c r="E948" s="20" t="n">
        <v>151</v>
      </c>
      <c r="F948" s="20" t="n">
        <v>109</v>
      </c>
    </row>
    <row r="949">
      <c r="A949" s="27" t="n">
        <v>46273</v>
      </c>
      <c r="B949" t="inlineStr">
        <is>
          <t>K-5048</t>
        </is>
      </c>
      <c r="C949" t="inlineStr">
        <is>
          <t>Online</t>
        </is>
      </c>
      <c r="D949" t="inlineStr">
        <is>
          <t>Signage &amp; banners</t>
        </is>
      </c>
      <c r="E949" s="20" t="n">
        <v>172</v>
      </c>
      <c r="F949" s="20" t="n">
        <v>90</v>
      </c>
    </row>
    <row r="950">
      <c r="A950" s="27" t="n">
        <v>46273</v>
      </c>
      <c r="B950" t="inlineStr">
        <is>
          <t>K-5049</t>
        </is>
      </c>
      <c r="C950" t="inlineStr">
        <is>
          <t>Trade accounts</t>
        </is>
      </c>
      <c r="D950" t="inlineStr">
        <is>
          <t>Apparel</t>
        </is>
      </c>
      <c r="E950" s="20" t="n">
        <v>446</v>
      </c>
      <c r="F950" s="20" t="n">
        <v>322</v>
      </c>
    </row>
    <row r="951">
      <c r="A951" s="27" t="n">
        <v>46273</v>
      </c>
      <c r="B951" t="inlineStr">
        <is>
          <t>K-5050</t>
        </is>
      </c>
      <c r="C951" t="inlineStr">
        <is>
          <t>Walk-in</t>
        </is>
      </c>
      <c r="D951" t="inlineStr">
        <is>
          <t>Apparel</t>
        </is>
      </c>
      <c r="E951" s="20" t="n">
        <v>221</v>
      </c>
      <c r="F951" s="20" t="n">
        <v>161</v>
      </c>
    </row>
    <row r="952">
      <c r="A952" s="27" t="n">
        <v>46274</v>
      </c>
      <c r="B952" t="inlineStr">
        <is>
          <t>K-5051</t>
        </is>
      </c>
      <c r="C952" t="inlineStr">
        <is>
          <t>Walk-in</t>
        </is>
      </c>
      <c r="D952" t="inlineStr">
        <is>
          <t>Signage &amp; banners</t>
        </is>
      </c>
      <c r="E952" s="20" t="n">
        <v>313</v>
      </c>
      <c r="F952" s="20" t="n">
        <v>164</v>
      </c>
    </row>
    <row r="953">
      <c r="A953" s="27" t="n">
        <v>46274</v>
      </c>
      <c r="B953" t="inlineStr">
        <is>
          <t>K-5052</t>
        </is>
      </c>
      <c r="C953" t="inlineStr">
        <is>
          <t>Walk-in</t>
        </is>
      </c>
      <c r="D953" t="inlineStr">
        <is>
          <t>Signage &amp; banners</t>
        </is>
      </c>
      <c r="E953" s="20" t="n">
        <v>91</v>
      </c>
      <c r="F953" s="20" t="n">
        <v>50</v>
      </c>
    </row>
    <row r="954">
      <c r="A954" s="27" t="n">
        <v>46275</v>
      </c>
      <c r="B954" t="inlineStr">
        <is>
          <t>K-5053</t>
        </is>
      </c>
      <c r="C954" t="inlineStr">
        <is>
          <t>Online</t>
        </is>
      </c>
      <c r="D954" t="inlineStr">
        <is>
          <t>Signage &amp; banners</t>
        </is>
      </c>
      <c r="E954" s="20" t="n">
        <v>646</v>
      </c>
      <c r="F954" s="20" t="n">
        <v>326</v>
      </c>
    </row>
    <row r="955">
      <c r="A955" s="27" t="n">
        <v>46275</v>
      </c>
      <c r="B955" t="inlineStr">
        <is>
          <t>K-5054</t>
        </is>
      </c>
      <c r="C955" t="inlineStr">
        <is>
          <t>Trade accounts</t>
        </is>
      </c>
      <c r="D955" t="inlineStr">
        <is>
          <t>Signage &amp; banners</t>
        </is>
      </c>
      <c r="E955" s="20" t="n">
        <v>1165</v>
      </c>
      <c r="F955" s="20" t="n">
        <v>632</v>
      </c>
    </row>
    <row r="956">
      <c r="A956" s="27" t="n">
        <v>46275</v>
      </c>
      <c r="B956" t="inlineStr">
        <is>
          <t>K-5055</t>
        </is>
      </c>
      <c r="C956" t="inlineStr">
        <is>
          <t>Trade accounts</t>
        </is>
      </c>
      <c r="D956" t="inlineStr">
        <is>
          <t>Signage &amp; banners</t>
        </is>
      </c>
      <c r="E956" s="20" t="n">
        <v>739</v>
      </c>
      <c r="F956" s="20" t="n">
        <v>370</v>
      </c>
    </row>
    <row r="957">
      <c r="A957" s="27" t="n">
        <v>46275</v>
      </c>
      <c r="B957" t="inlineStr">
        <is>
          <t>K-5056</t>
        </is>
      </c>
      <c r="C957" t="inlineStr">
        <is>
          <t>Trade accounts</t>
        </is>
      </c>
      <c r="D957" t="inlineStr">
        <is>
          <t>Signage &amp; banners</t>
        </is>
      </c>
      <c r="E957" s="20" t="n">
        <v>1324</v>
      </c>
      <c r="F957" s="20" t="n">
        <v>655</v>
      </c>
    </row>
    <row r="958">
      <c r="A958" s="27" t="n">
        <v>46275</v>
      </c>
      <c r="B958" t="inlineStr">
        <is>
          <t>K-5057</t>
        </is>
      </c>
      <c r="C958" t="inlineStr">
        <is>
          <t>Trade accounts</t>
        </is>
      </c>
      <c r="D958" t="inlineStr">
        <is>
          <t>Signage &amp; banners</t>
        </is>
      </c>
      <c r="E958" s="20" t="n">
        <v>383</v>
      </c>
      <c r="F958" s="20" t="n">
        <v>189</v>
      </c>
    </row>
    <row r="959">
      <c r="A959" s="27" t="n">
        <v>46275</v>
      </c>
      <c r="B959" t="inlineStr">
        <is>
          <t>K-5058</t>
        </is>
      </c>
      <c r="C959" t="inlineStr">
        <is>
          <t>Trade accounts</t>
        </is>
      </c>
      <c r="D959" t="inlineStr">
        <is>
          <t>Signage &amp; banners</t>
        </is>
      </c>
      <c r="E959" s="20" t="n">
        <v>777</v>
      </c>
      <c r="F959" s="20" t="n">
        <v>418</v>
      </c>
    </row>
    <row r="960">
      <c r="A960" s="27" t="n">
        <v>46275</v>
      </c>
      <c r="B960" t="inlineStr">
        <is>
          <t>K-5059</t>
        </is>
      </c>
      <c r="C960" t="inlineStr">
        <is>
          <t>Walk-in</t>
        </is>
      </c>
      <c r="D960" t="inlineStr">
        <is>
          <t>Signage &amp; banners</t>
        </is>
      </c>
      <c r="E960" s="20" t="n">
        <v>252</v>
      </c>
      <c r="F960" s="20" t="n">
        <v>124</v>
      </c>
    </row>
    <row r="961">
      <c r="A961" s="27" t="n">
        <v>46275</v>
      </c>
      <c r="B961" t="inlineStr">
        <is>
          <t>K-5060</t>
        </is>
      </c>
      <c r="C961" t="inlineStr">
        <is>
          <t>Walk-in</t>
        </is>
      </c>
      <c r="D961" t="inlineStr">
        <is>
          <t>Business print</t>
        </is>
      </c>
      <c r="E961" s="20" t="n">
        <v>178</v>
      </c>
      <c r="F961" s="20" t="n">
        <v>76</v>
      </c>
    </row>
    <row r="962">
      <c r="A962" s="27" t="n">
        <v>46277</v>
      </c>
      <c r="B962" t="inlineStr">
        <is>
          <t>K-5061</t>
        </is>
      </c>
      <c r="C962" t="inlineStr">
        <is>
          <t>Online</t>
        </is>
      </c>
      <c r="D962" t="inlineStr">
        <is>
          <t>Business print</t>
        </is>
      </c>
      <c r="E962" s="20" t="n">
        <v>338</v>
      </c>
      <c r="F962" s="20" t="n">
        <v>152</v>
      </c>
    </row>
    <row r="963">
      <c r="A963" s="27" t="n">
        <v>46277</v>
      </c>
      <c r="B963" t="inlineStr">
        <is>
          <t>K-5062</t>
        </is>
      </c>
      <c r="C963" t="inlineStr">
        <is>
          <t>Online</t>
        </is>
      </c>
      <c r="D963" t="inlineStr">
        <is>
          <t>Signage &amp; banners</t>
        </is>
      </c>
      <c r="E963" s="20" t="n">
        <v>474</v>
      </c>
      <c r="F963" s="20" t="n">
        <v>237</v>
      </c>
    </row>
    <row r="964">
      <c r="A964" s="27" t="n">
        <v>46277</v>
      </c>
      <c r="B964" t="inlineStr">
        <is>
          <t>K-5063</t>
        </is>
      </c>
      <c r="C964" t="inlineStr">
        <is>
          <t>Online</t>
        </is>
      </c>
      <c r="D964" t="inlineStr">
        <is>
          <t>Business print</t>
        </is>
      </c>
      <c r="E964" s="20" t="n">
        <v>385</v>
      </c>
      <c r="F964" s="20" t="n">
        <v>177</v>
      </c>
    </row>
    <row r="965">
      <c r="A965" s="27" t="n">
        <v>46277</v>
      </c>
      <c r="B965" t="inlineStr">
        <is>
          <t>K-5064</t>
        </is>
      </c>
      <c r="C965" t="inlineStr">
        <is>
          <t>Walk-in</t>
        </is>
      </c>
      <c r="D965" t="inlineStr">
        <is>
          <t>Signage &amp; banners</t>
        </is>
      </c>
      <c r="E965" s="20" t="n">
        <v>157</v>
      </c>
      <c r="F965" s="20" t="n">
        <v>85</v>
      </c>
    </row>
    <row r="966">
      <c r="A966" s="27" t="n">
        <v>46277</v>
      </c>
      <c r="B966" t="inlineStr">
        <is>
          <t>K-5065</t>
        </is>
      </c>
      <c r="C966" t="inlineStr">
        <is>
          <t>Walk-in</t>
        </is>
      </c>
      <c r="D966" t="inlineStr">
        <is>
          <t>Business print</t>
        </is>
      </c>
      <c r="E966" s="20" t="n">
        <v>320</v>
      </c>
      <c r="F966" s="20" t="n">
        <v>139</v>
      </c>
    </row>
    <row r="967">
      <c r="A967" s="27" t="n">
        <v>46278</v>
      </c>
      <c r="B967" t="inlineStr">
        <is>
          <t>K-5066</t>
        </is>
      </c>
      <c r="C967" t="inlineStr">
        <is>
          <t>Walk-in</t>
        </is>
      </c>
      <c r="D967" t="inlineStr">
        <is>
          <t>Apparel</t>
        </is>
      </c>
      <c r="E967" s="20" t="n">
        <v>239</v>
      </c>
      <c r="F967" s="20" t="n">
        <v>169</v>
      </c>
    </row>
    <row r="968">
      <c r="A968" s="27" t="n">
        <v>46278</v>
      </c>
      <c r="B968" t="inlineStr">
        <is>
          <t>K-5067</t>
        </is>
      </c>
      <c r="C968" t="inlineStr">
        <is>
          <t>Walk-in</t>
        </is>
      </c>
      <c r="D968" t="inlineStr">
        <is>
          <t>Signage &amp; banners</t>
        </is>
      </c>
      <c r="E968" s="20" t="n">
        <v>64</v>
      </c>
      <c r="F968" s="20" t="n">
        <v>35</v>
      </c>
    </row>
    <row r="969">
      <c r="A969" s="27" t="n">
        <v>46278</v>
      </c>
      <c r="B969" t="inlineStr">
        <is>
          <t>K-5068</t>
        </is>
      </c>
      <c r="C969" t="inlineStr">
        <is>
          <t>Walk-in</t>
        </is>
      </c>
      <c r="D969" t="inlineStr">
        <is>
          <t>Business print</t>
        </is>
      </c>
      <c r="E969" s="20" t="n">
        <v>155</v>
      </c>
      <c r="F969" s="20" t="n">
        <v>69</v>
      </c>
    </row>
    <row r="970">
      <c r="A970" s="27" t="n">
        <v>46278</v>
      </c>
      <c r="B970" t="inlineStr">
        <is>
          <t>K-5069</t>
        </is>
      </c>
      <c r="C970" t="inlineStr">
        <is>
          <t>Walk-in</t>
        </is>
      </c>
      <c r="D970" t="inlineStr">
        <is>
          <t>Business print</t>
        </is>
      </c>
      <c r="E970" s="20" t="n">
        <v>49</v>
      </c>
      <c r="F970" s="20" t="n">
        <v>22</v>
      </c>
    </row>
    <row r="971">
      <c r="A971" s="27" t="n">
        <v>46279</v>
      </c>
      <c r="B971" t="inlineStr">
        <is>
          <t>K-5070</t>
        </is>
      </c>
      <c r="C971" t="inlineStr">
        <is>
          <t>Trade accounts</t>
        </is>
      </c>
      <c r="D971" t="inlineStr">
        <is>
          <t>Signage &amp; banners</t>
        </is>
      </c>
      <c r="E971" s="20" t="n">
        <v>1496</v>
      </c>
      <c r="F971" s="20" t="n">
        <v>819</v>
      </c>
    </row>
    <row r="972">
      <c r="A972" s="27" t="n">
        <v>46280</v>
      </c>
      <c r="B972" t="inlineStr">
        <is>
          <t>K-5071</t>
        </is>
      </c>
      <c r="C972" t="inlineStr">
        <is>
          <t>Walk-in</t>
        </is>
      </c>
      <c r="D972" t="inlineStr">
        <is>
          <t>Apparel</t>
        </is>
      </c>
      <c r="E972" s="20" t="n">
        <v>173</v>
      </c>
      <c r="F972" s="20" t="n">
        <v>123</v>
      </c>
    </row>
    <row r="973">
      <c r="A973" s="27" t="n">
        <v>46280</v>
      </c>
      <c r="B973" t="inlineStr">
        <is>
          <t>K-5072</t>
        </is>
      </c>
      <c r="C973" t="inlineStr">
        <is>
          <t>Walk-in</t>
        </is>
      </c>
      <c r="D973" t="inlineStr">
        <is>
          <t>Business print</t>
        </is>
      </c>
      <c r="E973" s="20" t="n">
        <v>183</v>
      </c>
      <c r="F973" s="20" t="n">
        <v>85</v>
      </c>
    </row>
    <row r="974">
      <c r="A974" s="27" t="n">
        <v>46281</v>
      </c>
      <c r="B974" t="inlineStr">
        <is>
          <t>K-5073</t>
        </is>
      </c>
      <c r="C974" t="inlineStr">
        <is>
          <t>Online</t>
        </is>
      </c>
      <c r="D974" t="inlineStr">
        <is>
          <t>Business print</t>
        </is>
      </c>
      <c r="E974" s="20" t="n">
        <v>345</v>
      </c>
      <c r="F974" s="20" t="n">
        <v>155</v>
      </c>
    </row>
    <row r="975">
      <c r="A975" s="27" t="n">
        <v>46281</v>
      </c>
      <c r="B975" t="inlineStr">
        <is>
          <t>K-5074</t>
        </is>
      </c>
      <c r="C975" t="inlineStr">
        <is>
          <t>Online</t>
        </is>
      </c>
      <c r="D975" t="inlineStr">
        <is>
          <t>Business print</t>
        </is>
      </c>
      <c r="E975" s="20" t="n">
        <v>604</v>
      </c>
      <c r="F975" s="20" t="n">
        <v>287</v>
      </c>
    </row>
    <row r="976">
      <c r="A976" s="27" t="n">
        <v>46281</v>
      </c>
      <c r="B976" t="inlineStr">
        <is>
          <t>K-5075</t>
        </is>
      </c>
      <c r="C976" t="inlineStr">
        <is>
          <t>Online</t>
        </is>
      </c>
      <c r="D976" t="inlineStr">
        <is>
          <t>Apparel</t>
        </is>
      </c>
      <c r="E976" s="20" t="n">
        <v>367</v>
      </c>
      <c r="F976" s="20" t="n">
        <v>271</v>
      </c>
    </row>
    <row r="977">
      <c r="A977" s="27" t="n">
        <v>46281</v>
      </c>
      <c r="B977" t="inlineStr">
        <is>
          <t>K-5076</t>
        </is>
      </c>
      <c r="C977" t="inlineStr">
        <is>
          <t>Walk-in</t>
        </is>
      </c>
      <c r="D977" t="inlineStr">
        <is>
          <t>Signage &amp; banners</t>
        </is>
      </c>
      <c r="E977" s="20" t="n">
        <v>67</v>
      </c>
      <c r="F977" s="20" t="n">
        <v>37</v>
      </c>
    </row>
    <row r="978">
      <c r="A978" s="27" t="n">
        <v>46281</v>
      </c>
      <c r="B978" t="inlineStr">
        <is>
          <t>K-5077</t>
        </is>
      </c>
      <c r="C978" t="inlineStr">
        <is>
          <t>Walk-in</t>
        </is>
      </c>
      <c r="D978" t="inlineStr">
        <is>
          <t>Signage &amp; banners</t>
        </is>
      </c>
      <c r="E978" s="20" t="n">
        <v>167</v>
      </c>
      <c r="F978" s="20" t="n">
        <v>90</v>
      </c>
    </row>
    <row r="979">
      <c r="A979" s="27" t="n">
        <v>46282</v>
      </c>
      <c r="B979" t="inlineStr">
        <is>
          <t>K-5078</t>
        </is>
      </c>
      <c r="C979" t="inlineStr">
        <is>
          <t>Online</t>
        </is>
      </c>
      <c r="D979" t="inlineStr">
        <is>
          <t>Apparel</t>
        </is>
      </c>
      <c r="E979" s="20" t="n">
        <v>435</v>
      </c>
      <c r="F979" s="20" t="n">
        <v>307</v>
      </c>
    </row>
    <row r="980">
      <c r="A980" s="27" t="n">
        <v>46282</v>
      </c>
      <c r="B980" t="inlineStr">
        <is>
          <t>K-5079</t>
        </is>
      </c>
      <c r="C980" t="inlineStr">
        <is>
          <t>Trade accounts</t>
        </is>
      </c>
      <c r="D980" t="inlineStr">
        <is>
          <t>Signage &amp; banners</t>
        </is>
      </c>
      <c r="E980" s="20" t="n">
        <v>845</v>
      </c>
      <c r="F980" s="20" t="n">
        <v>458</v>
      </c>
    </row>
    <row r="981">
      <c r="A981" s="27" t="n">
        <v>46282</v>
      </c>
      <c r="B981" t="inlineStr">
        <is>
          <t>K-5080</t>
        </is>
      </c>
      <c r="C981" t="inlineStr">
        <is>
          <t>Walk-in</t>
        </is>
      </c>
      <c r="D981" t="inlineStr">
        <is>
          <t>Business print</t>
        </is>
      </c>
      <c r="E981" s="20" t="n">
        <v>262</v>
      </c>
      <c r="F981" s="20" t="n">
        <v>116</v>
      </c>
    </row>
    <row r="982">
      <c r="A982" s="27" t="n">
        <v>46283</v>
      </c>
      <c r="B982" t="inlineStr">
        <is>
          <t>K-5081</t>
        </is>
      </c>
      <c r="C982" t="inlineStr">
        <is>
          <t>Online</t>
        </is>
      </c>
      <c r="D982" t="inlineStr">
        <is>
          <t>Apparel</t>
        </is>
      </c>
      <c r="E982" s="20" t="n">
        <v>485</v>
      </c>
      <c r="F982" s="20" t="n">
        <v>351</v>
      </c>
    </row>
    <row r="983">
      <c r="A983" s="27" t="n">
        <v>46283</v>
      </c>
      <c r="B983" t="inlineStr">
        <is>
          <t>K-5082</t>
        </is>
      </c>
      <c r="C983" t="inlineStr">
        <is>
          <t>Online</t>
        </is>
      </c>
      <c r="D983" t="inlineStr">
        <is>
          <t>Apparel</t>
        </is>
      </c>
      <c r="E983" s="20" t="n">
        <v>220</v>
      </c>
      <c r="F983" s="20" t="n">
        <v>157</v>
      </c>
    </row>
    <row r="984">
      <c r="A984" s="27" t="n">
        <v>46284</v>
      </c>
      <c r="B984" t="inlineStr">
        <is>
          <t>K-5083</t>
        </is>
      </c>
      <c r="C984" t="inlineStr">
        <is>
          <t>Online</t>
        </is>
      </c>
      <c r="D984" t="inlineStr">
        <is>
          <t>Business print</t>
        </is>
      </c>
      <c r="E984" s="20" t="n">
        <v>620</v>
      </c>
      <c r="F984" s="20" t="n">
        <v>275</v>
      </c>
    </row>
    <row r="985">
      <c r="A985" s="27" t="n">
        <v>46284</v>
      </c>
      <c r="B985" t="inlineStr">
        <is>
          <t>K-5084</t>
        </is>
      </c>
      <c r="C985" t="inlineStr">
        <is>
          <t>Online</t>
        </is>
      </c>
      <c r="D985" t="inlineStr">
        <is>
          <t>Signage &amp; banners</t>
        </is>
      </c>
      <c r="E985" s="20" t="n">
        <v>488</v>
      </c>
      <c r="F985" s="20" t="n">
        <v>258</v>
      </c>
    </row>
    <row r="986">
      <c r="A986" s="27" t="n">
        <v>46284</v>
      </c>
      <c r="B986" t="inlineStr">
        <is>
          <t>K-5085</t>
        </is>
      </c>
      <c r="C986" t="inlineStr">
        <is>
          <t>Trade accounts</t>
        </is>
      </c>
      <c r="D986" t="inlineStr">
        <is>
          <t>Large format</t>
        </is>
      </c>
      <c r="E986" s="20" t="n">
        <v>636</v>
      </c>
      <c r="F986" s="20" t="n">
        <v>285</v>
      </c>
    </row>
    <row r="987">
      <c r="A987" s="27" t="n">
        <v>46284</v>
      </c>
      <c r="B987" t="inlineStr">
        <is>
          <t>K-5086</t>
        </is>
      </c>
      <c r="C987" t="inlineStr">
        <is>
          <t>Trade accounts</t>
        </is>
      </c>
      <c r="D987" t="inlineStr">
        <is>
          <t>Business print</t>
        </is>
      </c>
      <c r="E987" s="20" t="n">
        <v>516</v>
      </c>
      <c r="F987" s="20" t="n">
        <v>212</v>
      </c>
    </row>
    <row r="988">
      <c r="A988" s="27" t="n">
        <v>46284</v>
      </c>
      <c r="B988" t="inlineStr">
        <is>
          <t>K-5087</t>
        </is>
      </c>
      <c r="C988" t="inlineStr">
        <is>
          <t>Walk-in</t>
        </is>
      </c>
      <c r="D988" t="inlineStr">
        <is>
          <t>Signage &amp; banners</t>
        </is>
      </c>
      <c r="E988" s="20" t="n">
        <v>282</v>
      </c>
      <c r="F988" s="20" t="n">
        <v>144</v>
      </c>
    </row>
    <row r="989">
      <c r="A989" s="27" t="n">
        <v>46284</v>
      </c>
      <c r="B989" t="inlineStr">
        <is>
          <t>K-5088</t>
        </is>
      </c>
      <c r="C989" t="inlineStr">
        <is>
          <t>Walk-in</t>
        </is>
      </c>
      <c r="D989" t="inlineStr">
        <is>
          <t>Signage &amp; banners</t>
        </is>
      </c>
      <c r="E989" s="20" t="n">
        <v>44</v>
      </c>
      <c r="F989" s="20" t="n">
        <v>24</v>
      </c>
    </row>
    <row r="990">
      <c r="A990" s="27" t="n">
        <v>46285</v>
      </c>
      <c r="B990" t="inlineStr">
        <is>
          <t>K-5089</t>
        </is>
      </c>
      <c r="C990" t="inlineStr">
        <is>
          <t>Online</t>
        </is>
      </c>
      <c r="D990" t="inlineStr">
        <is>
          <t>Business print</t>
        </is>
      </c>
      <c r="E990" s="20" t="n">
        <v>336</v>
      </c>
      <c r="F990" s="20" t="n">
        <v>158</v>
      </c>
    </row>
    <row r="991">
      <c r="A991" s="27" t="n">
        <v>46285</v>
      </c>
      <c r="B991" t="inlineStr">
        <is>
          <t>K-5090</t>
        </is>
      </c>
      <c r="C991" t="inlineStr">
        <is>
          <t>Trade accounts</t>
        </is>
      </c>
      <c r="D991" t="inlineStr">
        <is>
          <t>Apparel</t>
        </is>
      </c>
      <c r="E991" s="20" t="n">
        <v>1414</v>
      </c>
      <c r="F991" s="20" t="n">
        <v>981</v>
      </c>
    </row>
    <row r="992">
      <c r="A992" s="27" t="n">
        <v>46285</v>
      </c>
      <c r="B992" t="inlineStr">
        <is>
          <t>K-5091</t>
        </is>
      </c>
      <c r="C992" t="inlineStr">
        <is>
          <t>Walk-in</t>
        </is>
      </c>
      <c r="D992" t="inlineStr">
        <is>
          <t>Business print</t>
        </is>
      </c>
      <c r="E992" s="20" t="n">
        <v>74</v>
      </c>
      <c r="F992" s="20" t="n">
        <v>35</v>
      </c>
    </row>
    <row r="993">
      <c r="A993" s="27" t="n">
        <v>46285</v>
      </c>
      <c r="B993" t="inlineStr">
        <is>
          <t>K-5092</t>
        </is>
      </c>
      <c r="C993" t="inlineStr">
        <is>
          <t>Walk-in</t>
        </is>
      </c>
      <c r="D993" t="inlineStr">
        <is>
          <t>Signage &amp; banners</t>
        </is>
      </c>
      <c r="E993" s="20" t="n">
        <v>179</v>
      </c>
      <c r="F993" s="20" t="n">
        <v>94</v>
      </c>
    </row>
    <row r="994">
      <c r="A994" s="27" t="n">
        <v>46286</v>
      </c>
      <c r="B994" t="inlineStr">
        <is>
          <t>K-5093</t>
        </is>
      </c>
      <c r="C994" t="inlineStr">
        <is>
          <t>Walk-in</t>
        </is>
      </c>
      <c r="D994" t="inlineStr">
        <is>
          <t>Large format</t>
        </is>
      </c>
      <c r="E994" s="20" t="n">
        <v>186</v>
      </c>
      <c r="F994" s="20" t="n">
        <v>84</v>
      </c>
    </row>
    <row r="995">
      <c r="A995" s="27" t="n">
        <v>46286</v>
      </c>
      <c r="B995" t="inlineStr">
        <is>
          <t>K-5094</t>
        </is>
      </c>
      <c r="C995" t="inlineStr">
        <is>
          <t>Walk-in</t>
        </is>
      </c>
      <c r="D995" t="inlineStr">
        <is>
          <t>Signage &amp; banners</t>
        </is>
      </c>
      <c r="E995" s="20" t="n">
        <v>129</v>
      </c>
      <c r="F995" s="20" t="n">
        <v>68</v>
      </c>
    </row>
    <row r="996">
      <c r="A996" s="27" t="n">
        <v>46286</v>
      </c>
      <c r="B996" t="inlineStr">
        <is>
          <t>K-5095</t>
        </is>
      </c>
      <c r="C996" t="inlineStr">
        <is>
          <t>Walk-in</t>
        </is>
      </c>
      <c r="D996" t="inlineStr">
        <is>
          <t>Apparel</t>
        </is>
      </c>
      <c r="E996" s="20" t="n">
        <v>44</v>
      </c>
      <c r="F996" s="20" t="n">
        <v>32</v>
      </c>
    </row>
    <row r="997">
      <c r="A997" s="27" t="n">
        <v>46287</v>
      </c>
      <c r="B997" t="inlineStr">
        <is>
          <t>K-5096</t>
        </is>
      </c>
      <c r="C997" t="inlineStr">
        <is>
          <t>Walk-in</t>
        </is>
      </c>
      <c r="D997" t="inlineStr">
        <is>
          <t>Signage &amp; banners</t>
        </is>
      </c>
      <c r="E997" s="20" t="n">
        <v>130</v>
      </c>
      <c r="F997" s="20" t="n">
        <v>63</v>
      </c>
    </row>
    <row r="998">
      <c r="A998" s="27" t="n">
        <v>46287</v>
      </c>
      <c r="B998" t="inlineStr">
        <is>
          <t>K-5097</t>
        </is>
      </c>
      <c r="C998" t="inlineStr">
        <is>
          <t>Walk-in</t>
        </is>
      </c>
      <c r="D998" t="inlineStr">
        <is>
          <t>Apparel</t>
        </is>
      </c>
      <c r="E998" s="20" t="n">
        <v>140</v>
      </c>
      <c r="F998" s="20" t="n">
        <v>98</v>
      </c>
    </row>
    <row r="999">
      <c r="A999" s="27" t="n">
        <v>46288</v>
      </c>
      <c r="B999" t="inlineStr">
        <is>
          <t>K-5098</t>
        </is>
      </c>
      <c r="C999" t="inlineStr">
        <is>
          <t>Online</t>
        </is>
      </c>
      <c r="D999" t="inlineStr">
        <is>
          <t>Apparel</t>
        </is>
      </c>
      <c r="E999" s="20" t="n">
        <v>319</v>
      </c>
      <c r="F999" s="20" t="n">
        <v>215</v>
      </c>
    </row>
    <row r="1000">
      <c r="A1000" s="27" t="n">
        <v>46288</v>
      </c>
      <c r="B1000" t="inlineStr">
        <is>
          <t>K-5099</t>
        </is>
      </c>
      <c r="C1000" t="inlineStr">
        <is>
          <t>Walk-in</t>
        </is>
      </c>
      <c r="D1000" t="inlineStr">
        <is>
          <t>Apparel</t>
        </is>
      </c>
      <c r="E1000" s="20" t="n">
        <v>110</v>
      </c>
      <c r="F1000" s="20" t="n">
        <v>73</v>
      </c>
    </row>
    <row r="1001">
      <c r="A1001" s="27" t="n">
        <v>46289</v>
      </c>
      <c r="B1001" t="inlineStr">
        <is>
          <t>K-5100</t>
        </is>
      </c>
      <c r="C1001" t="inlineStr">
        <is>
          <t>Online</t>
        </is>
      </c>
      <c r="D1001" t="inlineStr">
        <is>
          <t>Large format</t>
        </is>
      </c>
      <c r="E1001" s="20" t="n">
        <v>389</v>
      </c>
      <c r="F1001" s="20" t="n">
        <v>185</v>
      </c>
    </row>
    <row r="1002">
      <c r="A1002" s="27" t="n">
        <v>46289</v>
      </c>
      <c r="B1002" t="inlineStr">
        <is>
          <t>K-5101</t>
        </is>
      </c>
      <c r="C1002" t="inlineStr">
        <is>
          <t>Walk-in</t>
        </is>
      </c>
      <c r="D1002" t="inlineStr">
        <is>
          <t>Large format</t>
        </is>
      </c>
      <c r="E1002" s="20" t="n">
        <v>302</v>
      </c>
      <c r="F1002" s="20" t="n">
        <v>134</v>
      </c>
    </row>
    <row r="1003">
      <c r="A1003" s="27" t="n">
        <v>46290</v>
      </c>
      <c r="B1003" t="inlineStr">
        <is>
          <t>K-5102</t>
        </is>
      </c>
      <c r="C1003" t="inlineStr">
        <is>
          <t>Walk-in</t>
        </is>
      </c>
      <c r="D1003" t="inlineStr">
        <is>
          <t>Signage &amp; banners</t>
        </is>
      </c>
      <c r="E1003" s="20" t="n">
        <v>222</v>
      </c>
      <c r="F1003" s="20" t="n">
        <v>110</v>
      </c>
    </row>
    <row r="1004">
      <c r="A1004" s="27" t="n">
        <v>46290</v>
      </c>
      <c r="B1004" t="inlineStr">
        <is>
          <t>K-5103</t>
        </is>
      </c>
      <c r="C1004" t="inlineStr">
        <is>
          <t>Walk-in</t>
        </is>
      </c>
      <c r="D1004" t="inlineStr">
        <is>
          <t>Large format</t>
        </is>
      </c>
      <c r="E1004" s="20" t="n">
        <v>306</v>
      </c>
      <c r="F1004" s="20" t="n">
        <v>133</v>
      </c>
    </row>
    <row r="1005">
      <c r="A1005" s="27" t="n">
        <v>46290</v>
      </c>
      <c r="B1005" t="inlineStr">
        <is>
          <t>K-5104</t>
        </is>
      </c>
      <c r="C1005" t="inlineStr">
        <is>
          <t>Walk-in</t>
        </is>
      </c>
      <c r="D1005" t="inlineStr">
        <is>
          <t>Business print</t>
        </is>
      </c>
      <c r="E1005" s="20" t="n">
        <v>213</v>
      </c>
      <c r="F1005" s="20" t="n">
        <v>101</v>
      </c>
    </row>
    <row r="1006">
      <c r="A1006" s="27" t="n">
        <v>46290</v>
      </c>
      <c r="B1006" t="inlineStr">
        <is>
          <t>K-5105</t>
        </is>
      </c>
      <c r="C1006" t="inlineStr">
        <is>
          <t>Walk-in</t>
        </is>
      </c>
      <c r="D1006" t="inlineStr">
        <is>
          <t>Business print</t>
        </is>
      </c>
      <c r="E1006" s="20" t="n">
        <v>45</v>
      </c>
      <c r="F1006" s="20" t="n">
        <v>21</v>
      </c>
    </row>
    <row r="1007">
      <c r="A1007" s="27" t="n">
        <v>46291</v>
      </c>
      <c r="B1007" t="inlineStr">
        <is>
          <t>K-5106</t>
        </is>
      </c>
      <c r="C1007" t="inlineStr">
        <is>
          <t>Online</t>
        </is>
      </c>
      <c r="D1007" t="inlineStr">
        <is>
          <t>Business print</t>
        </is>
      </c>
      <c r="E1007" s="20" t="n">
        <v>273</v>
      </c>
      <c r="F1007" s="20" t="n">
        <v>121</v>
      </c>
    </row>
    <row r="1008">
      <c r="A1008" s="27" t="n">
        <v>46291</v>
      </c>
      <c r="B1008" t="inlineStr">
        <is>
          <t>K-5107</t>
        </is>
      </c>
      <c r="C1008" t="inlineStr">
        <is>
          <t>Online</t>
        </is>
      </c>
      <c r="D1008" t="inlineStr">
        <is>
          <t>Business print</t>
        </is>
      </c>
      <c r="E1008" s="20" t="n">
        <v>440</v>
      </c>
      <c r="F1008" s="20" t="n">
        <v>201</v>
      </c>
    </row>
    <row r="1009">
      <c r="A1009" s="27" t="n">
        <v>46291</v>
      </c>
      <c r="B1009" t="inlineStr">
        <is>
          <t>K-5108</t>
        </is>
      </c>
      <c r="C1009" t="inlineStr">
        <is>
          <t>Walk-in</t>
        </is>
      </c>
      <c r="D1009" t="inlineStr">
        <is>
          <t>Apparel</t>
        </is>
      </c>
      <c r="E1009" s="20" t="n">
        <v>263</v>
      </c>
      <c r="F1009" s="20" t="n">
        <v>186</v>
      </c>
    </row>
    <row r="1010">
      <c r="A1010" s="27" t="n">
        <v>46291</v>
      </c>
      <c r="B1010" t="inlineStr">
        <is>
          <t>K-5109</t>
        </is>
      </c>
      <c r="C1010" t="inlineStr">
        <is>
          <t>Walk-in</t>
        </is>
      </c>
      <c r="D1010" t="inlineStr">
        <is>
          <t>Apparel</t>
        </is>
      </c>
      <c r="E1010" s="20" t="n">
        <v>43</v>
      </c>
      <c r="F1010" s="20" t="n">
        <v>29</v>
      </c>
    </row>
    <row r="1011">
      <c r="A1011" s="27" t="n">
        <v>46291</v>
      </c>
      <c r="B1011" t="inlineStr">
        <is>
          <t>K-5110</t>
        </is>
      </c>
      <c r="C1011" t="inlineStr">
        <is>
          <t>Walk-in</t>
        </is>
      </c>
      <c r="D1011" t="inlineStr">
        <is>
          <t>Apparel</t>
        </is>
      </c>
      <c r="E1011" s="20" t="n">
        <v>289</v>
      </c>
      <c r="F1011" s="20" t="n">
        <v>210</v>
      </c>
    </row>
    <row r="1012">
      <c r="A1012" s="27" t="n">
        <v>46292</v>
      </c>
      <c r="B1012" t="inlineStr">
        <is>
          <t>K-5111</t>
        </is>
      </c>
      <c r="C1012" t="inlineStr">
        <is>
          <t>Online</t>
        </is>
      </c>
      <c r="D1012" t="inlineStr">
        <is>
          <t>Business print</t>
        </is>
      </c>
      <c r="E1012" s="20" t="n">
        <v>97</v>
      </c>
      <c r="F1012" s="20" t="n">
        <v>46</v>
      </c>
    </row>
    <row r="1013">
      <c r="A1013" s="27" t="n">
        <v>46293</v>
      </c>
      <c r="B1013" t="inlineStr">
        <is>
          <t>K-5112</t>
        </is>
      </c>
      <c r="C1013" t="inlineStr">
        <is>
          <t>Walk-in</t>
        </is>
      </c>
      <c r="D1013" t="inlineStr">
        <is>
          <t>Large format</t>
        </is>
      </c>
      <c r="E1013" s="20" t="n">
        <v>178</v>
      </c>
      <c r="F1013" s="20" t="n">
        <v>77</v>
      </c>
    </row>
    <row r="1014">
      <c r="A1014" s="27" t="n">
        <v>46294</v>
      </c>
      <c r="B1014" t="inlineStr">
        <is>
          <t>K-5113</t>
        </is>
      </c>
      <c r="C1014" t="inlineStr">
        <is>
          <t>Online</t>
        </is>
      </c>
      <c r="D1014" t="inlineStr">
        <is>
          <t>Business print</t>
        </is>
      </c>
      <c r="E1014" s="20" t="n">
        <v>309</v>
      </c>
      <c r="F1014" s="20" t="n">
        <v>127</v>
      </c>
    </row>
    <row r="1015">
      <c r="A1015" s="27" t="n">
        <v>46295</v>
      </c>
      <c r="B1015" t="inlineStr">
        <is>
          <t>K-5114</t>
        </is>
      </c>
      <c r="C1015" t="inlineStr">
        <is>
          <t>Online</t>
        </is>
      </c>
      <c r="D1015" t="inlineStr">
        <is>
          <t>Business print</t>
        </is>
      </c>
      <c r="E1015" s="20" t="n">
        <v>81</v>
      </c>
      <c r="F1015" s="20" t="n">
        <v>35</v>
      </c>
    </row>
    <row r="1016">
      <c r="A1016" s="27" t="n">
        <v>46295</v>
      </c>
      <c r="B1016" t="inlineStr">
        <is>
          <t>K-5115</t>
        </is>
      </c>
      <c r="C1016" t="inlineStr">
        <is>
          <t>Walk-in</t>
        </is>
      </c>
      <c r="D1016" t="inlineStr">
        <is>
          <t>Signage &amp; banners</t>
        </is>
      </c>
      <c r="E1016" s="20" t="n">
        <v>84</v>
      </c>
      <c r="F1016" s="20" t="n">
        <v>41</v>
      </c>
    </row>
    <row r="1017">
      <c r="A1017" s="27" t="n">
        <v>46295</v>
      </c>
      <c r="B1017" t="inlineStr">
        <is>
          <t>K-5116</t>
        </is>
      </c>
      <c r="C1017" t="inlineStr">
        <is>
          <t>Walk-in</t>
        </is>
      </c>
      <c r="D1017" t="inlineStr">
        <is>
          <t>Signage &amp; banners</t>
        </is>
      </c>
      <c r="E1017" s="20" t="n">
        <v>107</v>
      </c>
      <c r="F1017" s="20" t="n">
        <v>58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J5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14" customWidth="1" min="3" max="3"/>
    <col width="14" customWidth="1" min="4" max="4"/>
    <col width="12" customWidth="1" min="5" max="5"/>
    <col width="14" customWidth="1" min="6" max="6"/>
    <col width="22" customWidth="1" min="7" max="7"/>
    <col width="14" customWidth="1" min="8" max="8"/>
    <col width="4" customWidth="1" min="9" max="9"/>
    <col width="16" customWidth="1" min="10" max="10"/>
    <col width="4" customWidth="1" min="11" max="11"/>
  </cols>
  <sheetData>
    <row r="1">
      <c r="B1" s="5" t="inlineStr">
        <is>
          <t>Monthly dashboard</t>
        </is>
      </c>
    </row>
    <row r="2">
      <c r="B2" s="6" t="inlineStr">
        <is>
          <t>Your dashboard. Fill the yellow cells, paste your rows into the Data sheet, and everything else updates.</t>
        </is>
      </c>
    </row>
    <row r="4">
      <c r="B4" s="7" t="inlineStr">
        <is>
          <t>First month of data</t>
        </is>
      </c>
      <c r="C4" s="8" t="n"/>
    </row>
    <row r="5">
      <c r="B5" s="7" t="inlineStr">
        <is>
          <t>Month to show</t>
        </is>
      </c>
      <c r="C5" s="8" t="n"/>
    </row>
    <row r="6">
      <c r="B6" s="7" t="inlineStr">
        <is>
          <t>Target gross margin</t>
        </is>
      </c>
      <c r="C6" s="9" t="n">
        <v>0.45</v>
      </c>
    </row>
    <row r="7">
      <c r="B7" s="7" t="inlineStr">
        <is>
          <t>Flag revenue drops bigger than</t>
        </is>
      </c>
      <c r="C7" s="9" t="n">
        <v>0.2</v>
      </c>
    </row>
    <row r="9">
      <c r="B9" s="10" t="inlineStr">
        <is>
          <t>Revenue</t>
        </is>
      </c>
      <c r="D9" s="10" t="inlineStr">
        <is>
          <t>Gross profit</t>
        </is>
      </c>
      <c r="F9" s="10" t="inlineStr">
        <is>
          <t>Gross margin</t>
        </is>
      </c>
      <c r="H9" s="10" t="inlineStr">
        <is>
          <t>Orders</t>
        </is>
      </c>
      <c r="J9" s="10" t="inlineStr">
        <is>
          <t>Avg order value</t>
        </is>
      </c>
    </row>
    <row r="10">
      <c r="B10" s="11">
        <f>IFERROR(INDEX('Your Calc'!$B$5:$B$16,MATCH($C$5,'Your Calc'!$A$5:$A$16,0)),"")</f>
        <v/>
      </c>
      <c r="D10" s="11">
        <f>IFERROR(INDEX('Your Calc'!$D$5:$D$16,MATCH($C$5,'Your Calc'!$A$5:$A$16,0)),"")</f>
        <v/>
      </c>
      <c r="F10" s="12">
        <f>IFERROR(INDEX('Your Calc'!$E$5:$E$16,MATCH($C$5,'Your Calc'!$A$5:$A$16,0)),"")</f>
        <v/>
      </c>
      <c r="H10" s="13">
        <f>IFERROR(INDEX('Your Calc'!$F$5:$F$16,MATCH($C$5,'Your Calc'!$A$5:$A$16,0)),"")</f>
        <v/>
      </c>
      <c r="J10" s="11">
        <f>IFERROR(INDEX('Your Calc'!$G$5:$G$16,MATCH($C$5,'Your Calc'!$A$5:$A$16,0)),"")</f>
        <v/>
      </c>
    </row>
    <row r="11">
      <c r="B11" s="14">
        <f>IFERROR(INDEX('Your Calc'!$B$5:$B$16,MATCH($C$5,'Your Calc'!$A$5:$A$16,0))/INDEX('Your Calc'!$B$5:$B$16,MATCH($C$5,'Your Calc'!$A$5:$A$16,0)-1)-1,"")</f>
        <v/>
      </c>
      <c r="D11" s="14">
        <f>IFERROR(INDEX('Your Calc'!$D$5:$D$16,MATCH($C$5,'Your Calc'!$A$5:$A$16,0))/INDEX('Your Calc'!$D$5:$D$16,MATCH($C$5,'Your Calc'!$A$5:$A$16,0)-1)-1,"")</f>
        <v/>
      </c>
      <c r="F11" s="15">
        <f>IFERROR((INDEX('Your Calc'!$E$5:$E$16,MATCH($C$5,'Your Calc'!$A$5:$A$16,0))-INDEX('Your Calc'!$E$5:$E$16,MATCH($C$5,'Your Calc'!$A$5:$A$16,0)-1))*100,"")</f>
        <v/>
      </c>
      <c r="H11" s="14">
        <f>IFERROR(INDEX('Your Calc'!$F$5:$F$16,MATCH($C$5,'Your Calc'!$A$5:$A$16,0))/INDEX('Your Calc'!$F$5:$F$16,MATCH($C$5,'Your Calc'!$A$5:$A$16,0)-1)-1,"")</f>
        <v/>
      </c>
      <c r="J11" s="14">
        <f>IFERROR(INDEX('Your Calc'!$G$5:$G$16,MATCH($C$5,'Your Calc'!$A$5:$A$16,0))/INDEX('Your Calc'!$G$5:$G$16,MATCH($C$5,'Your Calc'!$A$5:$A$16,0)-1)-1,"")</f>
        <v/>
      </c>
    </row>
    <row r="12">
      <c r="B12" s="16" t="inlineStr">
        <is>
          <t>vs month before</t>
        </is>
      </c>
      <c r="D12" s="16" t="inlineStr">
        <is>
          <t>vs month before</t>
        </is>
      </c>
      <c r="F12" s="16" t="inlineStr">
        <is>
          <t>points vs month before</t>
        </is>
      </c>
      <c r="H12" s="16" t="inlineStr">
        <is>
          <t>vs month before</t>
        </is>
      </c>
      <c r="J12" s="16" t="inlineStr">
        <is>
          <t>vs month before</t>
        </is>
      </c>
    </row>
    <row r="45">
      <c r="B45" s="17" t="inlineStr">
        <is>
          <t>Needs attention this month</t>
        </is>
      </c>
    </row>
    <row r="46">
      <c r="B46" s="6" t="inlineStr">
        <is>
          <t>Rows with a margin under target, or revenue down more than the flag level. Blank = nothing to flag.</t>
        </is>
      </c>
    </row>
    <row r="47">
      <c r="B47" s="18" t="inlineStr">
        <is>
          <t>Channel or category</t>
        </is>
      </c>
      <c r="C47" s="19" t="n"/>
      <c r="D47" s="18" t="inlineStr">
        <is>
          <t>Revenue</t>
        </is>
      </c>
      <c r="E47" s="18" t="inlineStr">
        <is>
          <t>Change</t>
        </is>
      </c>
      <c r="F47" s="18" t="inlineStr">
        <is>
          <t>Gross margin</t>
        </is>
      </c>
      <c r="G47" s="18" t="inlineStr">
        <is>
          <t>Flag</t>
        </is>
      </c>
    </row>
    <row r="48">
      <c r="B48">
        <f>IF('Your Calc'!$I$6="","",'Your Calc'!$I$6)</f>
        <v/>
      </c>
      <c r="D48" s="20">
        <f>IF('Your Calc'!$J$6="","",'Your Calc'!$J$6)</f>
        <v/>
      </c>
      <c r="E48" s="21">
        <f>IF('Your Calc'!$L$6="","",'Your Calc'!$L$6)</f>
        <v/>
      </c>
      <c r="F48" s="22">
        <f>IF('Your Calc'!$N$6="","",'Your Calc'!$N$6)</f>
        <v/>
      </c>
      <c r="G48">
        <f>IF('Your Calc'!$P$6="","",'Your Calc'!$P$6)</f>
        <v/>
      </c>
    </row>
    <row r="49">
      <c r="B49">
        <f>IF('Your Calc'!$I$7="","",'Your Calc'!$I$7)</f>
        <v/>
      </c>
      <c r="D49" s="20">
        <f>IF('Your Calc'!$J$7="","",'Your Calc'!$J$7)</f>
        <v/>
      </c>
      <c r="E49" s="21">
        <f>IF('Your Calc'!$L$7="","",'Your Calc'!$L$7)</f>
        <v/>
      </c>
      <c r="F49" s="22">
        <f>IF('Your Calc'!$N$7="","",'Your Calc'!$N$7)</f>
        <v/>
      </c>
      <c r="G49">
        <f>IF('Your Calc'!$P$7="","",'Your Calc'!$P$7)</f>
        <v/>
      </c>
    </row>
    <row r="50">
      <c r="B50">
        <f>IF('Your Calc'!$I$8="","",'Your Calc'!$I$8)</f>
        <v/>
      </c>
      <c r="D50" s="20">
        <f>IF('Your Calc'!$J$8="","",'Your Calc'!$J$8)</f>
        <v/>
      </c>
      <c r="E50" s="21">
        <f>IF('Your Calc'!$L$8="","",'Your Calc'!$L$8)</f>
        <v/>
      </c>
      <c r="F50" s="22">
        <f>IF('Your Calc'!$N$8="","",'Your Calc'!$N$8)</f>
        <v/>
      </c>
      <c r="G50">
        <f>IF('Your Calc'!$P$8="","",'Your Calc'!$P$8)</f>
        <v/>
      </c>
    </row>
    <row r="51">
      <c r="B51">
        <f>IF('Your Calc'!$I$15="","",'Your Calc'!$I$15)</f>
        <v/>
      </c>
      <c r="D51" s="20">
        <f>IF('Your Calc'!$J$15="","",'Your Calc'!$J$15)</f>
        <v/>
      </c>
      <c r="E51" s="21">
        <f>IF('Your Calc'!$L$15="","",'Your Calc'!$L$15)</f>
        <v/>
      </c>
      <c r="F51" s="22">
        <f>IF('Your Calc'!$N$15="","",'Your Calc'!$N$15)</f>
        <v/>
      </c>
      <c r="G51">
        <f>IF('Your Calc'!$P$15="","",'Your Calc'!$P$15)</f>
        <v/>
      </c>
    </row>
    <row r="52">
      <c r="B52">
        <f>IF('Your Calc'!$I$16="","",'Your Calc'!$I$16)</f>
        <v/>
      </c>
      <c r="D52" s="20">
        <f>IF('Your Calc'!$J$16="","",'Your Calc'!$J$16)</f>
        <v/>
      </c>
      <c r="E52" s="21">
        <f>IF('Your Calc'!$L$16="","",'Your Calc'!$L$16)</f>
        <v/>
      </c>
      <c r="F52" s="22">
        <f>IF('Your Calc'!$N$16="","",'Your Calc'!$N$16)</f>
        <v/>
      </c>
      <c r="G52">
        <f>IF('Your Calc'!$P$16="","",'Your Calc'!$P$16)</f>
        <v/>
      </c>
    </row>
    <row r="53">
      <c r="B53">
        <f>IF('Your Calc'!$I$17="","",'Your Calc'!$I$17)</f>
        <v/>
      </c>
      <c r="D53" s="20">
        <f>IF('Your Calc'!$J$17="","",'Your Calc'!$J$17)</f>
        <v/>
      </c>
      <c r="E53" s="21">
        <f>IF('Your Calc'!$L$17="","",'Your Calc'!$L$17)</f>
        <v/>
      </c>
      <c r="F53" s="22">
        <f>IF('Your Calc'!$N$17="","",'Your Calc'!$N$17)</f>
        <v/>
      </c>
      <c r="G53">
        <f>IF('Your Calc'!$P$17="","",'Your Calc'!$P$17)</f>
        <v/>
      </c>
    </row>
    <row r="54">
      <c r="B54">
        <f>IF('Your Calc'!$I$18="","",'Your Calc'!$I$18)</f>
        <v/>
      </c>
      <c r="D54" s="20">
        <f>IF('Your Calc'!$J$18="","",'Your Calc'!$J$18)</f>
        <v/>
      </c>
      <c r="E54" s="21">
        <f>IF('Your Calc'!$L$18="","",'Your Calc'!$L$18)</f>
        <v/>
      </c>
      <c r="F54" s="22">
        <f>IF('Your Calc'!$N$18="","",'Your Calc'!$N$18)</f>
        <v/>
      </c>
      <c r="G54">
        <f>IF('Your Calc'!$P$18="","",'Your Calc'!$P$18)</f>
        <v/>
      </c>
    </row>
    <row r="55">
      <c r="B55" s="6">
        <f>'Your Calc'!$J$9</f>
        <v/>
      </c>
    </row>
    <row r="56">
      <c r="B56" s="6">
        <f>'Your Calc'!$J$19</f>
        <v/>
      </c>
    </row>
  </sheetData>
  <mergeCells count="1">
    <mergeCell ref="B47:C47"/>
  </mergeCells>
  <conditionalFormatting sqref="B48:G54">
    <cfRule type="expression" priority="1" dxfId="0">
      <formula>$G48&lt;&gt;""</formula>
    </cfRule>
  </conditionalFormatting>
  <dataValidations count="1">
    <dataValidation sqref="C5" showDropDown="0" showInputMessage="0" showErrorMessage="0" allowBlank="1" error="Pick a month from the list" prompt="Pick one of the 12 months" type="list">
      <formula1>='Your Calc'!$A$5:$A$16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9" customWidth="1" min="6" max="6"/>
    <col width="14" customWidth="1" min="7" max="7"/>
    <col width="3" customWidth="1" min="8" max="8"/>
    <col width="22" customWidth="1" min="9" max="9"/>
    <col width="12" customWidth="1" min="10" max="10"/>
    <col width="13" customWidth="1" min="11" max="11"/>
    <col width="10" customWidth="1" min="12" max="12"/>
    <col width="13" customWidth="1" min="13" max="13"/>
    <col width="12" customWidth="1" min="14" max="14"/>
    <col width="9" customWidth="1" min="15" max="15"/>
    <col width="22" customWidth="1" min="16" max="16"/>
  </cols>
  <sheetData>
    <row r="1">
      <c r="A1" s="6" t="inlineStr">
        <is>
          <t>Calc: every number on the dashboard is worked out here. Don't type on this sheet except the channel and category names.</t>
        </is>
      </c>
      <c r="I1" s="7" t="inlineStr">
        <is>
          <t>Month shown</t>
        </is>
      </c>
      <c r="J1" s="23">
        <f>IF('Your Dashboard'!$C$5="","",'Your Dashboard'!$C$5)</f>
        <v/>
      </c>
    </row>
    <row r="2">
      <c r="I2" s="7" t="inlineStr">
        <is>
          <t>Month before</t>
        </is>
      </c>
      <c r="J2" s="23">
        <f>IF(J1="","",EDATE(J1,-1))</f>
        <v/>
      </c>
    </row>
    <row r="3">
      <c r="A3" s="7" t="inlineStr">
        <is>
          <t>Monthly totals (12 months from the first month on the dashboard)</t>
        </is>
      </c>
    </row>
    <row r="4">
      <c r="A4" s="18" t="inlineStr">
        <is>
          <t>Month</t>
        </is>
      </c>
      <c r="B4" s="18" t="inlineStr">
        <is>
          <t>Revenue</t>
        </is>
      </c>
      <c r="C4" s="18" t="inlineStr">
        <is>
          <t>Cost</t>
        </is>
      </c>
      <c r="D4" s="18" t="inlineStr">
        <is>
          <t>Gross profit</t>
        </is>
      </c>
      <c r="E4" s="18" t="inlineStr">
        <is>
          <t>Gross margin</t>
        </is>
      </c>
      <c r="F4" s="18" t="inlineStr">
        <is>
          <t>Orders</t>
        </is>
      </c>
      <c r="G4" s="18" t="inlineStr">
        <is>
          <t>Avg order value</t>
        </is>
      </c>
      <c r="I4" s="7" t="inlineStr">
        <is>
          <t>Channel (month shown)</t>
        </is>
      </c>
    </row>
    <row r="5">
      <c r="A5" s="23">
        <f>IF('Your Dashboard'!$C$4="","",'Your Dashboard'!$C$4)</f>
        <v/>
      </c>
      <c r="B5" s="20">
        <f>IF($A5="","",SUMIFS('Your Data'!$E$2:$E$5001,'Your Data'!$A$2:$A$5001,"&gt;="&amp;$A5,'Your Data'!$A$2:$A$5001,"&lt;"&amp;EDATE($A5,1)))</f>
        <v/>
      </c>
      <c r="C5" s="20">
        <f>IF($A5="","",SUMIFS('Your Data'!$F$2:$F$5001,'Your Data'!$A$2:$A$5001,"&gt;="&amp;$A5,'Your Data'!$A$2:$A$5001,"&lt;"&amp;EDATE($A5,1)))</f>
        <v/>
      </c>
      <c r="D5" s="20">
        <f>IF($A5="","",B5-C5)</f>
        <v/>
      </c>
      <c r="E5" s="22">
        <f>IF(OR($A5="",B5=0),"",D5/B5)</f>
        <v/>
      </c>
      <c r="F5">
        <f>IF($A5="","",COUNTIFS('Your Data'!$A$2:$A$5001,"&gt;="&amp;$A5,'Your Data'!$A$2:$A$5001,"&lt;"&amp;EDATE($A5,1)))</f>
        <v/>
      </c>
      <c r="G5" s="20">
        <f>IF(OR($A5="",F5=0),"",B5/F5)</f>
        <v/>
      </c>
      <c r="I5" s="18" t="inlineStr">
        <is>
          <t>Channel</t>
        </is>
      </c>
      <c r="J5" s="18" t="inlineStr">
        <is>
          <t>Revenue</t>
        </is>
      </c>
      <c r="K5" s="18" t="inlineStr">
        <is>
          <t>Month before</t>
        </is>
      </c>
      <c r="L5" s="18" t="inlineStr">
        <is>
          <t>Change</t>
        </is>
      </c>
      <c r="M5" s="18" t="inlineStr">
        <is>
          <t>Gross profit</t>
        </is>
      </c>
      <c r="N5" s="18" t="inlineStr">
        <is>
          <t>Gross margin</t>
        </is>
      </c>
      <c r="O5" s="18" t="inlineStr">
        <is>
          <t>Orders</t>
        </is>
      </c>
      <c r="P5" s="18" t="inlineStr">
        <is>
          <t>Needs attention</t>
        </is>
      </c>
    </row>
    <row r="6">
      <c r="A6" s="23">
        <f>IF(A5="","",EDATE(A5,1))</f>
        <v/>
      </c>
      <c r="B6" s="20">
        <f>IF($A6="","",SUMIFS('Your Data'!$E$2:$E$5001,'Your Data'!$A$2:$A$5001,"&gt;="&amp;$A6,'Your Data'!$A$2:$A$5001,"&lt;"&amp;EDATE($A6,1)))</f>
        <v/>
      </c>
      <c r="C6" s="20">
        <f>IF($A6="","",SUMIFS('Your Data'!$F$2:$F$5001,'Your Data'!$A$2:$A$5001,"&gt;="&amp;$A6,'Your Data'!$A$2:$A$5001,"&lt;"&amp;EDATE($A6,1)))</f>
        <v/>
      </c>
      <c r="D6" s="20">
        <f>IF($A6="","",B6-C6)</f>
        <v/>
      </c>
      <c r="E6" s="22">
        <f>IF(OR($A6="",B6=0),"",D6/B6)</f>
        <v/>
      </c>
      <c r="F6">
        <f>IF($A6="","",COUNTIFS('Your Data'!$A$2:$A$5001,"&gt;="&amp;$A6,'Your Data'!$A$2:$A$5001,"&lt;"&amp;EDATE($A6,1)))</f>
        <v/>
      </c>
      <c r="G6" s="20">
        <f>IF(OR($A6="",F6=0),"",B6/F6)</f>
        <v/>
      </c>
      <c r="I6" s="24" t="inlineStr"/>
      <c r="J6" s="20">
        <f>IF(OR($I6="",$J$1=""),"",SUMIFS('Your Data'!$E$2:$E$5001,'Your Data'!$C$2:$C$5001,$I6,'Your Data'!$A$2:$A$5001,"&gt;="&amp;$J$1,'Your Data'!$A$2:$A$5001,"&lt;"&amp;EDATE($J$1,1)))</f>
        <v/>
      </c>
      <c r="K6" s="20">
        <f>IF(OR($I6="",$J$1=""),"",SUMIFS('Your Data'!$E$2:$E$5001,'Your Data'!$C$2:$C$5001,$I6,'Your Data'!$A$2:$A$5001,"&gt;="&amp;$J$2,'Your Data'!$A$2:$A$5001,"&lt;"&amp;EDATE($J$2,1)))</f>
        <v/>
      </c>
      <c r="L6" s="21">
        <f>IF(OR(OR($I6="",$J$1=""),K6=0),"",J6/K6-1)</f>
        <v/>
      </c>
      <c r="M6" s="20">
        <f>IF(OR($I6="",$J$1=""),"",J6-SUMIFS('Your Data'!$F$2:$F$5001,'Your Data'!$C$2:$C$5001,$I6,'Your Data'!$A$2:$A$5001,"&gt;="&amp;$J$1,'Your Data'!$A$2:$A$5001,"&lt;"&amp;EDATE($J$1,1)))</f>
        <v/>
      </c>
      <c r="N6" s="22">
        <f>IF(OR(OR($I6="",$J$1=""),J6=0),"",M6/J6)</f>
        <v/>
      </c>
      <c r="O6">
        <f>IF(OR($I6="",$J$1=""),"",COUNTIFS('Your Data'!$C$2:$C$5001,$I6,'Your Data'!$A$2:$A$5001,"&gt;="&amp;$J$1,'Your Data'!$A$2:$A$5001,"&lt;"&amp;EDATE($J$1,1)))</f>
        <v/>
      </c>
      <c r="P6">
        <f>IF(OR(OR($I6="",$J$1=""),J6=0),"",IF(N6&lt;'Your Dashboard'!$C$6,"Margin below target",IF(AND(L6&lt;&gt;"",L6&lt;-'Your Dashboard'!$C$7),"Revenue down","")))</f>
        <v/>
      </c>
    </row>
    <row r="7">
      <c r="A7" s="23">
        <f>IF(A6="","",EDATE(A6,1))</f>
        <v/>
      </c>
      <c r="B7" s="20">
        <f>IF($A7="","",SUMIFS('Your Data'!$E$2:$E$5001,'Your Data'!$A$2:$A$5001,"&gt;="&amp;$A7,'Your Data'!$A$2:$A$5001,"&lt;"&amp;EDATE($A7,1)))</f>
        <v/>
      </c>
      <c r="C7" s="20">
        <f>IF($A7="","",SUMIFS('Your Data'!$F$2:$F$5001,'Your Data'!$A$2:$A$5001,"&gt;="&amp;$A7,'Your Data'!$A$2:$A$5001,"&lt;"&amp;EDATE($A7,1)))</f>
        <v/>
      </c>
      <c r="D7" s="20">
        <f>IF($A7="","",B7-C7)</f>
        <v/>
      </c>
      <c r="E7" s="22">
        <f>IF(OR($A7="",B7=0),"",D7/B7)</f>
        <v/>
      </c>
      <c r="F7">
        <f>IF($A7="","",COUNTIFS('Your Data'!$A$2:$A$5001,"&gt;="&amp;$A7,'Your Data'!$A$2:$A$5001,"&lt;"&amp;EDATE($A7,1)))</f>
        <v/>
      </c>
      <c r="G7" s="20">
        <f>IF(OR($A7="",F7=0),"",B7/F7)</f>
        <v/>
      </c>
      <c r="I7" s="24" t="inlineStr"/>
      <c r="J7" s="20">
        <f>IF(OR($I7="",$J$1=""),"",SUMIFS('Your Data'!$E$2:$E$5001,'Your Data'!$C$2:$C$5001,$I7,'Your Data'!$A$2:$A$5001,"&gt;="&amp;$J$1,'Your Data'!$A$2:$A$5001,"&lt;"&amp;EDATE($J$1,1)))</f>
        <v/>
      </c>
      <c r="K7" s="20">
        <f>IF(OR($I7="",$J$1=""),"",SUMIFS('Your Data'!$E$2:$E$5001,'Your Data'!$C$2:$C$5001,$I7,'Your Data'!$A$2:$A$5001,"&gt;="&amp;$J$2,'Your Data'!$A$2:$A$5001,"&lt;"&amp;EDATE($J$2,1)))</f>
        <v/>
      </c>
      <c r="L7" s="21">
        <f>IF(OR(OR($I7="",$J$1=""),K7=0),"",J7/K7-1)</f>
        <v/>
      </c>
      <c r="M7" s="20">
        <f>IF(OR($I7="",$J$1=""),"",J7-SUMIFS('Your Data'!$F$2:$F$5001,'Your Data'!$C$2:$C$5001,$I7,'Your Data'!$A$2:$A$5001,"&gt;="&amp;$J$1,'Your Data'!$A$2:$A$5001,"&lt;"&amp;EDATE($J$1,1)))</f>
        <v/>
      </c>
      <c r="N7" s="22">
        <f>IF(OR(OR($I7="",$J$1=""),J7=0),"",M7/J7)</f>
        <v/>
      </c>
      <c r="O7">
        <f>IF(OR($I7="",$J$1=""),"",COUNTIFS('Your Data'!$C$2:$C$5001,$I7,'Your Data'!$A$2:$A$5001,"&gt;="&amp;$J$1,'Your Data'!$A$2:$A$5001,"&lt;"&amp;EDATE($J$1,1)))</f>
        <v/>
      </c>
      <c r="P7">
        <f>IF(OR(OR($I7="",$J$1=""),J7=0),"",IF(N7&lt;'Your Dashboard'!$C$6,"Margin below target",IF(AND(L7&lt;&gt;"",L7&lt;-'Your Dashboard'!$C$7),"Revenue down","")))</f>
        <v/>
      </c>
    </row>
    <row r="8">
      <c r="A8" s="23">
        <f>IF(A7="","",EDATE(A7,1))</f>
        <v/>
      </c>
      <c r="B8" s="20">
        <f>IF($A8="","",SUMIFS('Your Data'!$E$2:$E$5001,'Your Data'!$A$2:$A$5001,"&gt;="&amp;$A8,'Your Data'!$A$2:$A$5001,"&lt;"&amp;EDATE($A8,1)))</f>
        <v/>
      </c>
      <c r="C8" s="20">
        <f>IF($A8="","",SUMIFS('Your Data'!$F$2:$F$5001,'Your Data'!$A$2:$A$5001,"&gt;="&amp;$A8,'Your Data'!$A$2:$A$5001,"&lt;"&amp;EDATE($A8,1)))</f>
        <v/>
      </c>
      <c r="D8" s="20">
        <f>IF($A8="","",B8-C8)</f>
        <v/>
      </c>
      <c r="E8" s="22">
        <f>IF(OR($A8="",B8=0),"",D8/B8)</f>
        <v/>
      </c>
      <c r="F8">
        <f>IF($A8="","",COUNTIFS('Your Data'!$A$2:$A$5001,"&gt;="&amp;$A8,'Your Data'!$A$2:$A$5001,"&lt;"&amp;EDATE($A8,1)))</f>
        <v/>
      </c>
      <c r="G8" s="20">
        <f>IF(OR($A8="",F8=0),"",B8/F8)</f>
        <v/>
      </c>
      <c r="I8" s="24" t="inlineStr"/>
      <c r="J8" s="20">
        <f>IF(OR($I8="",$J$1=""),"",SUMIFS('Your Data'!$E$2:$E$5001,'Your Data'!$C$2:$C$5001,$I8,'Your Data'!$A$2:$A$5001,"&gt;="&amp;$J$1,'Your Data'!$A$2:$A$5001,"&lt;"&amp;EDATE($J$1,1)))</f>
        <v/>
      </c>
      <c r="K8" s="20">
        <f>IF(OR($I8="",$J$1=""),"",SUMIFS('Your Data'!$E$2:$E$5001,'Your Data'!$C$2:$C$5001,$I8,'Your Data'!$A$2:$A$5001,"&gt;="&amp;$J$2,'Your Data'!$A$2:$A$5001,"&lt;"&amp;EDATE($J$2,1)))</f>
        <v/>
      </c>
      <c r="L8" s="21">
        <f>IF(OR(OR($I8="",$J$1=""),K8=0),"",J8/K8-1)</f>
        <v/>
      </c>
      <c r="M8" s="20">
        <f>IF(OR($I8="",$J$1=""),"",J8-SUMIFS('Your Data'!$F$2:$F$5001,'Your Data'!$C$2:$C$5001,$I8,'Your Data'!$A$2:$A$5001,"&gt;="&amp;$J$1,'Your Data'!$A$2:$A$5001,"&lt;"&amp;EDATE($J$1,1)))</f>
        <v/>
      </c>
      <c r="N8" s="22">
        <f>IF(OR(OR($I8="",$J$1=""),J8=0),"",M8/J8)</f>
        <v/>
      </c>
      <c r="O8">
        <f>IF(OR($I8="",$J$1=""),"",COUNTIFS('Your Data'!$C$2:$C$5001,$I8,'Your Data'!$A$2:$A$5001,"&gt;="&amp;$J$1,'Your Data'!$A$2:$A$5001,"&lt;"&amp;EDATE($J$1,1)))</f>
        <v/>
      </c>
      <c r="P8">
        <f>IF(OR(OR($I8="",$J$1=""),J8=0),"",IF(N8&lt;'Your Dashboard'!$C$6,"Margin below target",IF(AND(L8&lt;&gt;"",L8&lt;-'Your Dashboard'!$C$7),"Revenue down","")))</f>
        <v/>
      </c>
    </row>
    <row r="9">
      <c r="A9" s="23">
        <f>IF(A8="","",EDATE(A8,1))</f>
        <v/>
      </c>
      <c r="B9" s="20">
        <f>IF($A9="","",SUMIFS('Your Data'!$E$2:$E$5001,'Your Data'!$A$2:$A$5001,"&gt;="&amp;$A9,'Your Data'!$A$2:$A$5001,"&lt;"&amp;EDATE($A9,1)))</f>
        <v/>
      </c>
      <c r="C9" s="20">
        <f>IF($A9="","",SUMIFS('Your Data'!$F$2:$F$5001,'Your Data'!$A$2:$A$5001,"&gt;="&amp;$A9,'Your Data'!$A$2:$A$5001,"&lt;"&amp;EDATE($A9,1)))</f>
        <v/>
      </c>
      <c r="D9" s="20">
        <f>IF($A9="","",B9-C9)</f>
        <v/>
      </c>
      <c r="E9" s="22">
        <f>IF(OR($A9="",B9=0),"",D9/B9)</f>
        <v/>
      </c>
      <c r="F9">
        <f>IF($A9="","",COUNTIFS('Your Data'!$A$2:$A$5001,"&gt;="&amp;$A9,'Your Data'!$A$2:$A$5001,"&lt;"&amp;EDATE($A9,1)))</f>
        <v/>
      </c>
      <c r="G9" s="20">
        <f>IF(OR($A9="",F9=0),"",B9/F9)</f>
        <v/>
      </c>
      <c r="I9" s="6" t="inlineStr">
        <is>
          <t>Check</t>
        </is>
      </c>
      <c r="J9" s="6">
        <f>IF($J$1="","",IF(ROUND(SUM(J6:J8)-IFERROR(INDEX($B$5:$B$16,MATCH($J$1,$A$5:$A$16,0)),0),2)=0,"OK: channels add up to the month","Check names: channels do not add up to the month"))</f>
        <v/>
      </c>
    </row>
    <row r="10">
      <c r="A10" s="23">
        <f>IF(A9="","",EDATE(A9,1))</f>
        <v/>
      </c>
      <c r="B10" s="20">
        <f>IF($A10="","",SUMIFS('Your Data'!$E$2:$E$5001,'Your Data'!$A$2:$A$5001,"&gt;="&amp;$A10,'Your Data'!$A$2:$A$5001,"&lt;"&amp;EDATE($A10,1)))</f>
        <v/>
      </c>
      <c r="C10" s="20">
        <f>IF($A10="","",SUMIFS('Your Data'!$F$2:$F$5001,'Your Data'!$A$2:$A$5001,"&gt;="&amp;$A10,'Your Data'!$A$2:$A$5001,"&lt;"&amp;EDATE($A10,1)))</f>
        <v/>
      </c>
      <c r="D10" s="20">
        <f>IF($A10="","",B10-C10)</f>
        <v/>
      </c>
      <c r="E10" s="22">
        <f>IF(OR($A10="",B10=0),"",D10/B10)</f>
        <v/>
      </c>
      <c r="F10">
        <f>IF($A10="","",COUNTIFS('Your Data'!$A$2:$A$5001,"&gt;="&amp;$A10,'Your Data'!$A$2:$A$5001,"&lt;"&amp;EDATE($A10,1)))</f>
        <v/>
      </c>
      <c r="G10" s="20">
        <f>IF(OR($A10="",F10=0),"",B10/F10)</f>
        <v/>
      </c>
    </row>
    <row r="11">
      <c r="A11" s="23">
        <f>IF(A10="","",EDATE(A10,1))</f>
        <v/>
      </c>
      <c r="B11" s="20">
        <f>IF($A11="","",SUMIFS('Your Data'!$E$2:$E$5001,'Your Data'!$A$2:$A$5001,"&gt;="&amp;$A11,'Your Data'!$A$2:$A$5001,"&lt;"&amp;EDATE($A11,1)))</f>
        <v/>
      </c>
      <c r="C11" s="20">
        <f>IF($A11="","",SUMIFS('Your Data'!$F$2:$F$5001,'Your Data'!$A$2:$A$5001,"&gt;="&amp;$A11,'Your Data'!$A$2:$A$5001,"&lt;"&amp;EDATE($A11,1)))</f>
        <v/>
      </c>
      <c r="D11" s="20">
        <f>IF($A11="","",B11-C11)</f>
        <v/>
      </c>
      <c r="E11" s="22">
        <f>IF(OR($A11="",B11=0),"",D11/B11)</f>
        <v/>
      </c>
      <c r="F11">
        <f>IF($A11="","",COUNTIFS('Your Data'!$A$2:$A$5001,"&gt;="&amp;$A11,'Your Data'!$A$2:$A$5001,"&lt;"&amp;EDATE($A11,1)))</f>
        <v/>
      </c>
      <c r="G11" s="20">
        <f>IF(OR($A11="",F11=0),"",B11/F11)</f>
        <v/>
      </c>
    </row>
    <row r="12">
      <c r="A12" s="23">
        <f>IF(A11="","",EDATE(A11,1))</f>
        <v/>
      </c>
      <c r="B12" s="20">
        <f>IF($A12="","",SUMIFS('Your Data'!$E$2:$E$5001,'Your Data'!$A$2:$A$5001,"&gt;="&amp;$A12,'Your Data'!$A$2:$A$5001,"&lt;"&amp;EDATE($A12,1)))</f>
        <v/>
      </c>
      <c r="C12" s="20">
        <f>IF($A12="","",SUMIFS('Your Data'!$F$2:$F$5001,'Your Data'!$A$2:$A$5001,"&gt;="&amp;$A12,'Your Data'!$A$2:$A$5001,"&lt;"&amp;EDATE($A12,1)))</f>
        <v/>
      </c>
      <c r="D12" s="20">
        <f>IF($A12="","",B12-C12)</f>
        <v/>
      </c>
      <c r="E12" s="22">
        <f>IF(OR($A12="",B12=0),"",D12/B12)</f>
        <v/>
      </c>
      <c r="F12">
        <f>IF($A12="","",COUNTIFS('Your Data'!$A$2:$A$5001,"&gt;="&amp;$A12,'Your Data'!$A$2:$A$5001,"&lt;"&amp;EDATE($A12,1)))</f>
        <v/>
      </c>
      <c r="G12" s="20">
        <f>IF(OR($A12="",F12=0),"",B12/F12)</f>
        <v/>
      </c>
    </row>
    <row r="13">
      <c r="A13" s="23">
        <f>IF(A12="","",EDATE(A12,1))</f>
        <v/>
      </c>
      <c r="B13" s="20">
        <f>IF($A13="","",SUMIFS('Your Data'!$E$2:$E$5001,'Your Data'!$A$2:$A$5001,"&gt;="&amp;$A13,'Your Data'!$A$2:$A$5001,"&lt;"&amp;EDATE($A13,1)))</f>
        <v/>
      </c>
      <c r="C13" s="20">
        <f>IF($A13="","",SUMIFS('Your Data'!$F$2:$F$5001,'Your Data'!$A$2:$A$5001,"&gt;="&amp;$A13,'Your Data'!$A$2:$A$5001,"&lt;"&amp;EDATE($A13,1)))</f>
        <v/>
      </c>
      <c r="D13" s="20">
        <f>IF($A13="","",B13-C13)</f>
        <v/>
      </c>
      <c r="E13" s="22">
        <f>IF(OR($A13="",B13=0),"",D13/B13)</f>
        <v/>
      </c>
      <c r="F13">
        <f>IF($A13="","",COUNTIFS('Your Data'!$A$2:$A$5001,"&gt;="&amp;$A13,'Your Data'!$A$2:$A$5001,"&lt;"&amp;EDATE($A13,1)))</f>
        <v/>
      </c>
      <c r="G13" s="20">
        <f>IF(OR($A13="",F13=0),"",B13/F13)</f>
        <v/>
      </c>
      <c r="I13" s="7" t="inlineStr">
        <is>
          <t>Category (month shown)</t>
        </is>
      </c>
    </row>
    <row r="14">
      <c r="A14" s="23">
        <f>IF(A13="","",EDATE(A13,1))</f>
        <v/>
      </c>
      <c r="B14" s="20">
        <f>IF($A14="","",SUMIFS('Your Data'!$E$2:$E$5001,'Your Data'!$A$2:$A$5001,"&gt;="&amp;$A14,'Your Data'!$A$2:$A$5001,"&lt;"&amp;EDATE($A14,1)))</f>
        <v/>
      </c>
      <c r="C14" s="20">
        <f>IF($A14="","",SUMIFS('Your Data'!$F$2:$F$5001,'Your Data'!$A$2:$A$5001,"&gt;="&amp;$A14,'Your Data'!$A$2:$A$5001,"&lt;"&amp;EDATE($A14,1)))</f>
        <v/>
      </c>
      <c r="D14" s="20">
        <f>IF($A14="","",B14-C14)</f>
        <v/>
      </c>
      <c r="E14" s="22">
        <f>IF(OR($A14="",B14=0),"",D14/B14)</f>
        <v/>
      </c>
      <c r="F14">
        <f>IF($A14="","",COUNTIFS('Your Data'!$A$2:$A$5001,"&gt;="&amp;$A14,'Your Data'!$A$2:$A$5001,"&lt;"&amp;EDATE($A14,1)))</f>
        <v/>
      </c>
      <c r="G14" s="20">
        <f>IF(OR($A14="",F14=0),"",B14/F14)</f>
        <v/>
      </c>
      <c r="I14" s="18" t="inlineStr">
        <is>
          <t>Category</t>
        </is>
      </c>
      <c r="J14" s="18" t="inlineStr">
        <is>
          <t>Revenue</t>
        </is>
      </c>
      <c r="K14" s="18" t="inlineStr">
        <is>
          <t>Month before</t>
        </is>
      </c>
      <c r="L14" s="18" t="inlineStr">
        <is>
          <t>Change</t>
        </is>
      </c>
      <c r="M14" s="18" t="inlineStr">
        <is>
          <t>Gross profit</t>
        </is>
      </c>
      <c r="N14" s="18" t="inlineStr">
        <is>
          <t>Gross margin</t>
        </is>
      </c>
      <c r="O14" s="18" t="inlineStr">
        <is>
          <t>Orders</t>
        </is>
      </c>
      <c r="P14" s="18" t="inlineStr">
        <is>
          <t>Needs attention</t>
        </is>
      </c>
    </row>
    <row r="15">
      <c r="A15" s="23">
        <f>IF(A14="","",EDATE(A14,1))</f>
        <v/>
      </c>
      <c r="B15" s="20">
        <f>IF($A15="","",SUMIFS('Your Data'!$E$2:$E$5001,'Your Data'!$A$2:$A$5001,"&gt;="&amp;$A15,'Your Data'!$A$2:$A$5001,"&lt;"&amp;EDATE($A15,1)))</f>
        <v/>
      </c>
      <c r="C15" s="20">
        <f>IF($A15="","",SUMIFS('Your Data'!$F$2:$F$5001,'Your Data'!$A$2:$A$5001,"&gt;="&amp;$A15,'Your Data'!$A$2:$A$5001,"&lt;"&amp;EDATE($A15,1)))</f>
        <v/>
      </c>
      <c r="D15" s="20">
        <f>IF($A15="","",B15-C15)</f>
        <v/>
      </c>
      <c r="E15" s="22">
        <f>IF(OR($A15="",B15=0),"",D15/B15)</f>
        <v/>
      </c>
      <c r="F15">
        <f>IF($A15="","",COUNTIFS('Your Data'!$A$2:$A$5001,"&gt;="&amp;$A15,'Your Data'!$A$2:$A$5001,"&lt;"&amp;EDATE($A15,1)))</f>
        <v/>
      </c>
      <c r="G15" s="20">
        <f>IF(OR($A15="",F15=0),"",B15/F15)</f>
        <v/>
      </c>
      <c r="I15" s="24" t="inlineStr"/>
      <c r="J15" s="20">
        <f>IF(OR($I15="",$J$1=""),"",SUMIFS('Your Data'!$E$2:$E$5001,'Your Data'!$D$2:$D$5001,$I15,'Your Data'!$A$2:$A$5001,"&gt;="&amp;$J$1,'Your Data'!$A$2:$A$5001,"&lt;"&amp;EDATE($J$1,1)))</f>
        <v/>
      </c>
      <c r="K15" s="20">
        <f>IF(OR($I15="",$J$1=""),"",SUMIFS('Your Data'!$E$2:$E$5001,'Your Data'!$D$2:$D$5001,$I15,'Your Data'!$A$2:$A$5001,"&gt;="&amp;$J$2,'Your Data'!$A$2:$A$5001,"&lt;"&amp;EDATE($J$2,1)))</f>
        <v/>
      </c>
      <c r="L15" s="21">
        <f>IF(OR(OR($I15="",$J$1=""),K15=0),"",J15/K15-1)</f>
        <v/>
      </c>
      <c r="M15" s="20">
        <f>IF(OR($I15="",$J$1=""),"",J15-SUMIFS('Your Data'!$F$2:$F$5001,'Your Data'!$D$2:$D$5001,$I15,'Your Data'!$A$2:$A$5001,"&gt;="&amp;$J$1,'Your Data'!$A$2:$A$5001,"&lt;"&amp;EDATE($J$1,1)))</f>
        <v/>
      </c>
      <c r="N15" s="22">
        <f>IF(OR(OR($I15="",$J$1=""),J15=0),"",M15/J15)</f>
        <v/>
      </c>
      <c r="O15">
        <f>IF(OR($I15="",$J$1=""),"",COUNTIFS('Your Data'!$D$2:$D$5001,$I15,'Your Data'!$A$2:$A$5001,"&gt;="&amp;$J$1,'Your Data'!$A$2:$A$5001,"&lt;"&amp;EDATE($J$1,1)))</f>
        <v/>
      </c>
      <c r="P15">
        <f>IF(OR(OR($I15="",$J$1=""),J15=0),"",IF(N15&lt;'Your Dashboard'!$C$6,"Margin below target",IF(AND(L15&lt;&gt;"",L15&lt;-'Your Dashboard'!$C$7),"Revenue down","")))</f>
        <v/>
      </c>
    </row>
    <row r="16">
      <c r="A16" s="23">
        <f>IF(A15="","",EDATE(A15,1))</f>
        <v/>
      </c>
      <c r="B16" s="20">
        <f>IF($A16="","",SUMIFS('Your Data'!$E$2:$E$5001,'Your Data'!$A$2:$A$5001,"&gt;="&amp;$A16,'Your Data'!$A$2:$A$5001,"&lt;"&amp;EDATE($A16,1)))</f>
        <v/>
      </c>
      <c r="C16" s="20">
        <f>IF($A16="","",SUMIFS('Your Data'!$F$2:$F$5001,'Your Data'!$A$2:$A$5001,"&gt;="&amp;$A16,'Your Data'!$A$2:$A$5001,"&lt;"&amp;EDATE($A16,1)))</f>
        <v/>
      </c>
      <c r="D16" s="20">
        <f>IF($A16="","",B16-C16)</f>
        <v/>
      </c>
      <c r="E16" s="22">
        <f>IF(OR($A16="",B16=0),"",D16/B16)</f>
        <v/>
      </c>
      <c r="F16">
        <f>IF($A16="","",COUNTIFS('Your Data'!$A$2:$A$5001,"&gt;="&amp;$A16,'Your Data'!$A$2:$A$5001,"&lt;"&amp;EDATE($A16,1)))</f>
        <v/>
      </c>
      <c r="G16" s="20">
        <f>IF(OR($A16="",F16=0),"",B16/F16)</f>
        <v/>
      </c>
      <c r="I16" s="24" t="inlineStr"/>
      <c r="J16" s="20">
        <f>IF(OR($I16="",$J$1=""),"",SUMIFS('Your Data'!$E$2:$E$5001,'Your Data'!$D$2:$D$5001,$I16,'Your Data'!$A$2:$A$5001,"&gt;="&amp;$J$1,'Your Data'!$A$2:$A$5001,"&lt;"&amp;EDATE($J$1,1)))</f>
        <v/>
      </c>
      <c r="K16" s="20">
        <f>IF(OR($I16="",$J$1=""),"",SUMIFS('Your Data'!$E$2:$E$5001,'Your Data'!$D$2:$D$5001,$I16,'Your Data'!$A$2:$A$5001,"&gt;="&amp;$J$2,'Your Data'!$A$2:$A$5001,"&lt;"&amp;EDATE($J$2,1)))</f>
        <v/>
      </c>
      <c r="L16" s="21">
        <f>IF(OR(OR($I16="",$J$1=""),K16=0),"",J16/K16-1)</f>
        <v/>
      </c>
      <c r="M16" s="20">
        <f>IF(OR($I16="",$J$1=""),"",J16-SUMIFS('Your Data'!$F$2:$F$5001,'Your Data'!$D$2:$D$5001,$I16,'Your Data'!$A$2:$A$5001,"&gt;="&amp;$J$1,'Your Data'!$A$2:$A$5001,"&lt;"&amp;EDATE($J$1,1)))</f>
        <v/>
      </c>
      <c r="N16" s="22">
        <f>IF(OR(OR($I16="",$J$1=""),J16=0),"",M16/J16)</f>
        <v/>
      </c>
      <c r="O16">
        <f>IF(OR($I16="",$J$1=""),"",COUNTIFS('Your Data'!$D$2:$D$5001,$I16,'Your Data'!$A$2:$A$5001,"&gt;="&amp;$J$1,'Your Data'!$A$2:$A$5001,"&lt;"&amp;EDATE($J$1,1)))</f>
        <v/>
      </c>
      <c r="P16">
        <f>IF(OR(OR($I16="",$J$1=""),J16=0),"",IF(N16&lt;'Your Dashboard'!$C$6,"Margin below target",IF(AND(L16&lt;&gt;"",L16&lt;-'Your Dashboard'!$C$7),"Revenue down","")))</f>
        <v/>
      </c>
    </row>
    <row r="17">
      <c r="A17" s="7" t="inlineStr">
        <is>
          <t>Total</t>
        </is>
      </c>
      <c r="B17" s="25">
        <f>SUM(B5:B16)</f>
        <v/>
      </c>
      <c r="C17" s="25">
        <f>SUM(C5:C16)</f>
        <v/>
      </c>
      <c r="D17" s="25">
        <f>SUM(D5:D16)</f>
        <v/>
      </c>
      <c r="E17" s="26">
        <f>IF(B17=0,"",D17/B17)</f>
        <v/>
      </c>
      <c r="F17" s="7">
        <f>SUM(F5:F16)</f>
        <v/>
      </c>
      <c r="G17" s="25">
        <f>IF(F17=0,"",B17/F17)</f>
        <v/>
      </c>
      <c r="I17" s="24" t="inlineStr"/>
      <c r="J17" s="20">
        <f>IF(OR($I17="",$J$1=""),"",SUMIFS('Your Data'!$E$2:$E$5001,'Your Data'!$D$2:$D$5001,$I17,'Your Data'!$A$2:$A$5001,"&gt;="&amp;$J$1,'Your Data'!$A$2:$A$5001,"&lt;"&amp;EDATE($J$1,1)))</f>
        <v/>
      </c>
      <c r="K17" s="20">
        <f>IF(OR($I17="",$J$1=""),"",SUMIFS('Your Data'!$E$2:$E$5001,'Your Data'!$D$2:$D$5001,$I17,'Your Data'!$A$2:$A$5001,"&gt;="&amp;$J$2,'Your Data'!$A$2:$A$5001,"&lt;"&amp;EDATE($J$2,1)))</f>
        <v/>
      </c>
      <c r="L17" s="21">
        <f>IF(OR(OR($I17="",$J$1=""),K17=0),"",J17/K17-1)</f>
        <v/>
      </c>
      <c r="M17" s="20">
        <f>IF(OR($I17="",$J$1=""),"",J17-SUMIFS('Your Data'!$F$2:$F$5001,'Your Data'!$D$2:$D$5001,$I17,'Your Data'!$A$2:$A$5001,"&gt;="&amp;$J$1,'Your Data'!$A$2:$A$5001,"&lt;"&amp;EDATE($J$1,1)))</f>
        <v/>
      </c>
      <c r="N17" s="22">
        <f>IF(OR(OR($I17="",$J$1=""),J17=0),"",M17/J17)</f>
        <v/>
      </c>
      <c r="O17">
        <f>IF(OR($I17="",$J$1=""),"",COUNTIFS('Your Data'!$D$2:$D$5001,$I17,'Your Data'!$A$2:$A$5001,"&gt;="&amp;$J$1,'Your Data'!$A$2:$A$5001,"&lt;"&amp;EDATE($J$1,1)))</f>
        <v/>
      </c>
      <c r="P17">
        <f>IF(OR(OR($I17="",$J$1=""),J17=0),"",IF(N17&lt;'Your Dashboard'!$C$6,"Margin below target",IF(AND(L17&lt;&gt;"",L17&lt;-'Your Dashboard'!$C$7),"Revenue down","")))</f>
        <v/>
      </c>
    </row>
    <row r="18">
      <c r="A18" s="6" t="inlineStr">
        <is>
          <t>Check: total revenue on the Data sheet</t>
        </is>
      </c>
      <c r="B18" s="20">
        <f>SUM('Your Data'!$E$2:$E$5001)</f>
        <v/>
      </c>
      <c r="C18" s="6">
        <f>IF(B18=0,"",IF(ROUND(B18-B17,2)=0,"OK: matches","Some rows fall outside the 12 months"))</f>
        <v/>
      </c>
      <c r="I18" s="24" t="inlineStr"/>
      <c r="J18" s="20">
        <f>IF(OR($I18="",$J$1=""),"",SUMIFS('Your Data'!$E$2:$E$5001,'Your Data'!$D$2:$D$5001,$I18,'Your Data'!$A$2:$A$5001,"&gt;="&amp;$J$1,'Your Data'!$A$2:$A$5001,"&lt;"&amp;EDATE($J$1,1)))</f>
        <v/>
      </c>
      <c r="K18" s="20">
        <f>IF(OR($I18="",$J$1=""),"",SUMIFS('Your Data'!$E$2:$E$5001,'Your Data'!$D$2:$D$5001,$I18,'Your Data'!$A$2:$A$5001,"&gt;="&amp;$J$2,'Your Data'!$A$2:$A$5001,"&lt;"&amp;EDATE($J$2,1)))</f>
        <v/>
      </c>
      <c r="L18" s="21">
        <f>IF(OR(OR($I18="",$J$1=""),K18=0),"",J18/K18-1)</f>
        <v/>
      </c>
      <c r="M18" s="20">
        <f>IF(OR($I18="",$J$1=""),"",J18-SUMIFS('Your Data'!$F$2:$F$5001,'Your Data'!$D$2:$D$5001,$I18,'Your Data'!$A$2:$A$5001,"&gt;="&amp;$J$1,'Your Data'!$A$2:$A$5001,"&lt;"&amp;EDATE($J$1,1)))</f>
        <v/>
      </c>
      <c r="N18" s="22">
        <f>IF(OR(OR($I18="",$J$1=""),J18=0),"",M18/J18)</f>
        <v/>
      </c>
      <c r="O18">
        <f>IF(OR($I18="",$J$1=""),"",COUNTIFS('Your Data'!$D$2:$D$5001,$I18,'Your Data'!$A$2:$A$5001,"&gt;="&amp;$J$1,'Your Data'!$A$2:$A$5001,"&lt;"&amp;EDATE($J$1,1)))</f>
        <v/>
      </c>
      <c r="P18">
        <f>IF(OR(OR($I18="",$J$1=""),J18=0),"",IF(N18&lt;'Your Dashboard'!$C$6,"Margin below target",IF(AND(L18&lt;&gt;"",L18&lt;-'Your Dashboard'!$C$7),"Revenue down","")))</f>
        <v/>
      </c>
    </row>
    <row r="19">
      <c r="I19" s="6" t="inlineStr">
        <is>
          <t>Check</t>
        </is>
      </c>
      <c r="J19" s="6">
        <f>IF($J$1="","",IF(ROUND(SUM(J15:J18)-IFERROR(INDEX($B$5:$B$16,MATCH($J$1,$A$5:$A$16,0)),0),2)=0,"OK: categories add up to the month","Check names: categories do not add up to the month"))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20" customWidth="1" min="4" max="4"/>
    <col width="12" customWidth="1" min="5" max="5"/>
    <col width="12" customWidth="1" min="6" max="6"/>
  </cols>
  <sheetData>
    <row r="1">
      <c r="A1" s="18" t="inlineStr">
        <is>
          <t>Date</t>
        </is>
      </c>
      <c r="B1" s="18" t="inlineStr">
        <is>
          <t>Order ID</t>
        </is>
      </c>
      <c r="C1" s="18" t="inlineStr">
        <is>
          <t>Channel</t>
        </is>
      </c>
      <c r="D1" s="18" t="inlineStr">
        <is>
          <t>Category</t>
        </is>
      </c>
      <c r="E1" s="18" t="inlineStr">
        <is>
          <t>Revenue</t>
        </is>
      </c>
      <c r="F1" s="18" t="inlineStr">
        <is>
          <t>Cost</t>
        </is>
      </c>
    </row>
    <row r="2">
      <c r="A2" s="27" t="n"/>
      <c r="E2" s="20" t="n"/>
      <c r="F2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2026-10-07T04:08:49Z</dcterms:created>
  <dcterms:modified xsi:type="dcterms:W3CDTF">2026-10-07T04:08:49Z</dcterms:modified>
</cp:coreProperties>
</file>