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Example P&amp;L" sheetId="2" state="visible" r:id="rId2"/>
    <sheet xmlns:r="http://schemas.openxmlformats.org/officeDocument/2006/relationships" name="Example balance sheet" sheetId="3" state="visible" r:id="rId3"/>
    <sheet xmlns:r="http://schemas.openxmlformats.org/officeDocument/2006/relationships" name="Example cash flow" sheetId="4" state="visible" r:id="rId4"/>
    <sheet xmlns:r="http://schemas.openxmlformats.org/officeDocument/2006/relationships" name="Your P&amp;L" sheetId="5" state="visible" r:id="rId5"/>
    <sheet xmlns:r="http://schemas.openxmlformats.org/officeDocument/2006/relationships" name="Your balance sheet" sheetId="6" state="visible" r:id="rId6"/>
    <sheet xmlns:r="http://schemas.openxmlformats.org/officeDocument/2006/relationships" name="Your cash flow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;[Red]-&quot;$&quot;#,##0;&quot;$&quot;0"/>
    <numFmt numFmtId="165" formatCode="0.0%"/>
    <numFmt numFmtId="166" formatCode="yyyy-mm-dd h:mm:ss"/>
    <numFmt numFmtId="167" formatCode="d mmm 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475569"/>
    </font>
  </fonts>
  <fills count="7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D1FAE5"/>
      </patternFill>
    </fill>
    <fill>
      <patternFill patternType="solid">
        <fgColor rgb="00F1F5F9"/>
      </patternFill>
    </fill>
    <fill>
      <patternFill patternType="solid">
        <fgColor rgb="00E2E8F0"/>
      </patternFill>
    </fill>
    <fill>
      <patternFill patternType="solid">
        <fgColor rgb="00E0F2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2" fillId="3" borderId="0" pivotButton="0" quotePrefix="0" xfId="0"/>
    <xf numFmtId="0" fontId="2" fillId="4" borderId="0" pivotButton="0" quotePrefix="0" xfId="0"/>
    <xf numFmtId="164" fontId="0" fillId="2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2" fillId="5" borderId="0" pivotButton="0" quotePrefix="0" xfId="0"/>
    <xf numFmtId="164" fontId="2" fillId="5" borderId="0" pivotButton="0" quotePrefix="0" xfId="0"/>
    <xf numFmtId="165" fontId="0" fillId="5" borderId="0" pivotButton="0" quotePrefix="0" xfId="0"/>
    <xf numFmtId="0" fontId="0" fillId="6" borderId="0" pivotButton="0" quotePrefix="0" xfId="0"/>
    <xf numFmtId="167" fontId="0" fillId="2" borderId="0" pivotButton="0" quotePrefix="0" xfId="0"/>
    <xf numFmtId="164" fontId="0" fillId="5" borderId="0" pivotButton="0" quotePrefix="0" xfId="0"/>
    <xf numFmtId="164" fontId="0" fillId="6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Financial statement template: P&amp;L, balance sheet and cash flow, linked</t>
        </is>
      </c>
    </row>
    <row r="2">
      <c r="A2" s="2" t="inlineStr">
        <is>
          <t>From the Parity blog: parityai.pro/blog/financial-statement-template. Opens in Excel, Google Sheets and Numbers. No macros.</t>
        </is>
      </c>
    </row>
    <row r="3">
      <c r="A3" s="2" t="inlineStr"/>
    </row>
    <row r="4">
      <c r="A4" s="3" t="inlineStr">
        <is>
          <t>The tabs</t>
        </is>
      </c>
    </row>
    <row r="5">
      <c r="A5" s="2" t="inlineStr">
        <is>
          <t>Example P&amp;L, Example balance sheet, Example cash flow: a fictional outdoor shop, Tamarack Outfitters, for the year 2025. Every check passes.</t>
        </is>
      </c>
    </row>
    <row r="6">
      <c r="A6" s="2" t="inlineStr">
        <is>
          <t>Your P&amp;L, Your balance sheet, Your cash flow: the same formulas with no figures. Every check shows $0 until you start.</t>
        </is>
      </c>
    </row>
    <row r="7">
      <c r="A7" s="2" t="inlineStr">
        <is>
          <t>Amber cells are inputs. Grey and white cells are formulas. Blue cells are links to another tab. Rename lines in column A to suit your accounts.</t>
        </is>
      </c>
    </row>
    <row r="8">
      <c r="A8" s="2" t="inlineStr"/>
    </row>
    <row r="9">
      <c r="A9" s="3" t="inlineStr">
        <is>
          <t>Fill it in, in this order</t>
        </is>
      </c>
    </row>
    <row r="10">
      <c r="A10" s="2" t="inlineStr">
        <is>
          <t>1. P&amp;L: copy one year (or any period) from your accounting system's Profit and Loss report. Keep depreciation on its own line (row 33).</t>
        </is>
      </c>
    </row>
    <row r="11">
      <c r="A11" s="2" t="inlineStr">
        <is>
          <t>2. Balance sheet, Opening column: balances on the day before the period starts (for a calendar year, 31 December of the year before). If your report shows that year's net income as a separate equity line, add it to retained earnings.</t>
        </is>
      </c>
    </row>
    <row r="12">
      <c r="A12" s="2" t="inlineStr">
        <is>
          <t>3. Balance sheet, Closing column: balances on the last day of the period, except retained earnings, which is calculated for you.</t>
        </is>
      </c>
    </row>
    <row r="13">
      <c r="A13" s="2" t="inlineStr">
        <is>
          <t>4. Enter what the owners took out in the period in row 36 (distributions or draws), as a positive number.</t>
        </is>
      </c>
    </row>
    <row r="14">
      <c r="A14" s="2" t="inlineStr">
        <is>
          <t>5. Open the cash flow tab. You type nothing there. Read the checks: balance sheet rows 41-43 and cash flow rows 38-39. The P&amp;L tab, cell B6, sums them up.</t>
        </is>
      </c>
    </row>
    <row r="15">
      <c r="A15" s="2" t="inlineStr"/>
    </row>
    <row r="16">
      <c r="A16" s="3" t="inlineStr">
        <is>
          <t>How the links work</t>
        </is>
      </c>
    </row>
    <row r="17">
      <c r="A17" s="2" t="inlineStr">
        <is>
          <t>Net income (P&amp;L row 40) goes to two places: the first line of the cash flow and the closing retained earnings on the balance sheet.</t>
        </is>
      </c>
    </row>
    <row r="18">
      <c r="A18" s="2" t="inlineStr">
        <is>
          <t>Depreciation (P&amp;L row 33) is added back on the cash flow, and should match the rise in accumulated depreciation on the balance sheet.</t>
        </is>
      </c>
    </row>
    <row r="19">
      <c r="A19" s="2" t="inlineStr">
        <is>
          <t>Every other balance sheet line feeds the cash flow as a change: closing minus opening. Assets that rise use cash; liabilities that rise keep cash in.</t>
        </is>
      </c>
    </row>
    <row r="20">
      <c r="A20" s="2" t="inlineStr">
        <is>
          <t>The cash flow ends with a calculated closing cash. It must equal the cash on the closing balance sheet. That is the main check.</t>
        </is>
      </c>
    </row>
    <row r="21">
      <c r="A21" s="2" t="inlineStr"/>
    </row>
    <row r="22">
      <c r="A22" s="3" t="inlineStr">
        <is>
          <t>If a check fails</t>
        </is>
      </c>
    </row>
    <row r="23">
      <c r="A23" s="2" t="inlineStr">
        <is>
          <t>Opening balance sheet off: a balance typed wrong or left out. Your opening retained earnings must be the figure from your books, not a plug.</t>
        </is>
      </c>
    </row>
    <row r="24">
      <c r="A24" s="2" t="inlineStr">
        <is>
          <t>Closing balance sheet off by an amount near your net income: the P&amp;L and balance sheet come from different dates or different reports.</t>
        </is>
      </c>
    </row>
    <row r="25">
      <c r="A25" s="2" t="inlineStr">
        <is>
          <t>Closing off by twice an amount: a figure entered with the wrong sign (accumulated depreciation and distributions are entered as positive).</t>
        </is>
      </c>
    </row>
    <row r="26">
      <c r="A26" s="2" t="inlineStr">
        <is>
          <t>Depreciation differs: you sold or scrapped an asset. The template can't book a disposal; ask your accountant for the gain or loss and the asset's cost.</t>
        </is>
      </c>
    </row>
    <row r="27">
      <c r="A27" s="2" t="inlineStr">
        <is>
          <t>Cash flow doesn't tie but both balance sheets balance: you added a balance sheet row without adding a cash flow line for it.</t>
        </is>
      </c>
    </row>
    <row r="28">
      <c r="A28" s="2" t="inlineStr"/>
    </row>
    <row r="29">
      <c r="A29" s="3" t="inlineStr">
        <is>
          <t>What this template can't do</t>
        </is>
      </c>
    </row>
    <row r="30">
      <c r="A30" s="2" t="inlineStr">
        <is>
          <t>It doesn't make your books right; it shows whether the figures you copied agree with each other. It has one period and two dates, not monthly columns.</t>
        </is>
      </c>
    </row>
    <row r="31">
      <c r="A31" s="2" t="inlineStr">
        <is>
          <t>It doesn't handle asset sales, loans taken out to buy equipment directly (non-cash deals), income tax payable as a separate line, or more than one entity.</t>
        </is>
      </c>
    </row>
    <row r="32">
      <c r="A32" s="2" t="inlineStr">
        <is>
          <t>It isn't a tax return or an audited statement. Your accountant's statements take precedence where they differ.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60" customWidth="1" min="4" max="4"/>
  </cols>
  <sheetData>
    <row r="1">
      <c r="A1" s="4" t="inlineStr">
        <is>
          <t>Tamarack Outfitters: income statement (P&amp;L) (EXAMPLE, fictional business)</t>
        </is>
      </c>
    </row>
    <row r="2">
      <c r="A2" s="5" t="inlineStr">
        <is>
          <t>Amber cells are inputs. White and grey cells are formulas; don't type over them. Blue cells are links to another tab.</t>
        </is>
      </c>
    </row>
    <row r="4">
      <c r="A4" t="inlineStr">
        <is>
          <t>Business</t>
        </is>
      </c>
      <c r="B4" s="6" t="inlineStr">
        <is>
          <t>Tamarack Outfitters (example)</t>
        </is>
      </c>
    </row>
    <row r="5">
      <c r="A5" t="inlineStr">
        <is>
          <t>Period</t>
        </is>
      </c>
      <c r="B5" s="6" t="inlineStr">
        <is>
          <t>Year ended 31 Dec 2025</t>
        </is>
      </c>
    </row>
    <row r="6">
      <c r="A6" s="7" t="inlineStr">
        <is>
          <t>All three statements tie?</t>
        </is>
      </c>
      <c r="B6" s="8">
        <f>IF(AND(ROUND('Example balance sheet'!B41,0)=0,ROUND('Example balance sheet'!C41,0)=0,ROUND('Example cash flow'!B38,0)=0),"All checks pass ✓","A check has failed: see the balance sheet and cash flow tabs")</f>
        <v/>
      </c>
    </row>
    <row r="8">
      <c r="A8" s="9" t="inlineStr">
        <is>
          <t>Line</t>
        </is>
      </c>
      <c r="B8" s="9" t="inlineStr">
        <is>
          <t>Amount</t>
        </is>
      </c>
      <c r="C8" s="9" t="inlineStr">
        <is>
          <t>% of revenue</t>
        </is>
      </c>
      <c r="D8" s="9" t="inlineStr">
        <is>
          <t>Notes</t>
        </is>
      </c>
    </row>
    <row r="9">
      <c r="A9" s="7" t="inlineStr">
        <is>
          <t>REVENUE</t>
        </is>
      </c>
    </row>
    <row r="10">
      <c r="A10" t="inlineStr">
        <is>
          <t>Gear and apparel sales</t>
        </is>
      </c>
      <c r="B10" s="10" t="n">
        <v>612000</v>
      </c>
      <c r="C10" s="11">
        <f>IF($B$14=0,0,B10/$B$14)</f>
        <v/>
      </c>
      <c r="D10" t="inlineStr">
        <is>
          <t>Sales of goods, after refunds and discounts</t>
        </is>
      </c>
    </row>
    <row r="11">
      <c r="A11" t="inlineStr">
        <is>
          <t>Rentals and repairs</t>
        </is>
      </c>
      <c r="B11" s="10" t="n">
        <v>148000</v>
      </c>
      <c r="C11" s="11">
        <f>IF($B$14=0,0,B11/$B$14)</f>
        <v/>
      </c>
      <c r="D11" t="inlineStr">
        <is>
          <t>Service income</t>
        </is>
      </c>
    </row>
    <row r="12">
      <c r="A12" t="inlineStr">
        <is>
          <t>Trips and classes</t>
        </is>
      </c>
      <c r="B12" s="10" t="n">
        <v>86000</v>
      </c>
      <c r="C12" s="11">
        <f>IF($B$14=0,0,B12/$B$14)</f>
        <v/>
      </c>
    </row>
    <row r="13">
      <c r="A13" t="inlineStr">
        <is>
          <t>Other revenue</t>
        </is>
      </c>
      <c r="B13" s="10" t="n">
        <v>0</v>
      </c>
      <c r="C13" s="11">
        <f>IF($B$14=0,0,B13/$B$14)</f>
        <v/>
      </c>
      <c r="D13" t="inlineStr">
        <is>
          <t>Leave sales tax out: it is a liability</t>
        </is>
      </c>
    </row>
    <row r="14">
      <c r="A14" s="7" t="inlineStr">
        <is>
          <t>Total revenue</t>
        </is>
      </c>
      <c r="B14" s="12">
        <f>SUM(B10:B13)</f>
        <v/>
      </c>
      <c r="C14" s="11">
        <f>IF($B$14=0,0,B14/$B$14)</f>
        <v/>
      </c>
    </row>
    <row r="16">
      <c r="A16" s="7" t="inlineStr">
        <is>
          <t>COST OF SALES</t>
        </is>
      </c>
    </row>
    <row r="17">
      <c r="A17" t="inlineStr">
        <is>
          <t>Merchandise cost (cost of goods sold)</t>
        </is>
      </c>
      <c r="B17" s="10" t="n">
        <v>349000</v>
      </c>
      <c r="C17" s="11">
        <f>IF($B$14=0,0,B17/$B$14)</f>
        <v/>
      </c>
      <c r="D17" t="inlineStr">
        <is>
          <t>From your books, after the inventory count</t>
        </is>
      </c>
    </row>
    <row r="18">
      <c r="A18" t="inlineStr">
        <is>
          <t>Freight in</t>
        </is>
      </c>
      <c r="B18" s="10" t="n">
        <v>14200</v>
      </c>
      <c r="C18" s="11">
        <f>IF($B$14=0,0,B18/$B$14)</f>
        <v/>
      </c>
      <c r="D18" t="inlineStr">
        <is>
          <t>Shipping on stock you buy</t>
        </is>
      </c>
    </row>
    <row r="19">
      <c r="A19" t="inlineStr">
        <is>
          <t>Guide pay and permits (trips)</t>
        </is>
      </c>
      <c r="B19" s="10" t="n">
        <v>38600</v>
      </c>
      <c r="C19" s="11">
        <f>IF($B$14=0,0,B19/$B$14)</f>
        <v/>
      </c>
      <c r="D19" t="inlineStr">
        <is>
          <t>Costs that rise and fall with sales</t>
        </is>
      </c>
    </row>
    <row r="20">
      <c r="A20" t="inlineStr">
        <is>
          <t>Other direct costs</t>
        </is>
      </c>
      <c r="B20" s="10" t="n">
        <v>0</v>
      </c>
      <c r="C20" s="11">
        <f>IF($B$14=0,0,B20/$B$14)</f>
        <v/>
      </c>
    </row>
    <row r="21">
      <c r="A21" s="7" t="inlineStr">
        <is>
          <t>Total cost of sales</t>
        </is>
      </c>
      <c r="B21" s="12">
        <f>SUM(B17:B20)</f>
        <v/>
      </c>
      <c r="C21" s="11">
        <f>IF($B$14=0,0,B21/$B$14)</f>
        <v/>
      </c>
    </row>
    <row r="22">
      <c r="A22" s="13" t="inlineStr">
        <is>
          <t>GROSS PROFIT</t>
        </is>
      </c>
      <c r="B22" s="14">
        <f>B14-B21</f>
        <v/>
      </c>
      <c r="C22" s="15">
        <f>IF($B$14=0,0,B22/$B$14)</f>
        <v/>
      </c>
    </row>
    <row r="24">
      <c r="A24" s="7" t="inlineStr">
        <is>
          <t>OPERATING EXPENSES</t>
        </is>
      </c>
    </row>
    <row r="25">
      <c r="A25" t="inlineStr">
        <is>
          <t>Wages and payroll taxes (incl. owner salary)</t>
        </is>
      </c>
      <c r="B25" s="10" t="n">
        <v>228000</v>
      </c>
      <c r="C25" s="11">
        <f>IF($B$14=0,0,B25/$B$14)</f>
        <v/>
      </c>
    </row>
    <row r="26">
      <c r="A26" t="inlineStr">
        <is>
          <t>Rent</t>
        </is>
      </c>
      <c r="B26" s="10" t="n">
        <v>72000</v>
      </c>
      <c r="C26" s="11">
        <f>IF($B$14=0,0,B26/$B$14)</f>
        <v/>
      </c>
    </row>
    <row r="27">
      <c r="A27" t="inlineStr">
        <is>
          <t>Utilities</t>
        </is>
      </c>
      <c r="B27" s="10" t="n">
        <v>11400</v>
      </c>
      <c r="C27" s="11">
        <f>IF($B$14=0,0,B27/$B$14)</f>
        <v/>
      </c>
    </row>
    <row r="28">
      <c r="A28" t="inlineStr">
        <is>
          <t>Marketing</t>
        </is>
      </c>
      <c r="B28" s="10" t="n">
        <v>18600</v>
      </c>
      <c r="C28" s="11">
        <f>IF($B$14=0,0,B28/$B$14)</f>
        <v/>
      </c>
    </row>
    <row r="29">
      <c r="A29" t="inlineStr">
        <is>
          <t>Card, software and bank fees</t>
        </is>
      </c>
      <c r="B29" s="10" t="n">
        <v>21200</v>
      </c>
      <c r="C29" s="11">
        <f>IF($B$14=0,0,B29/$B$14)</f>
        <v/>
      </c>
    </row>
    <row r="30">
      <c r="A30" t="inlineStr">
        <is>
          <t>Insurance</t>
        </is>
      </c>
      <c r="B30" s="10" t="n">
        <v>13800</v>
      </c>
      <c r="C30" s="11">
        <f>IF($B$14=0,0,B30/$B$14)</f>
        <v/>
      </c>
    </row>
    <row r="31">
      <c r="A31" t="inlineStr">
        <is>
          <t>Rental fleet upkeep</t>
        </is>
      </c>
      <c r="B31" s="10" t="n">
        <v>9600</v>
      </c>
      <c r="C31" s="11">
        <f>IF($B$14=0,0,B31/$B$14)</f>
        <v/>
      </c>
    </row>
    <row r="32">
      <c r="A32" t="inlineStr">
        <is>
          <t>Other operating expenses</t>
        </is>
      </c>
      <c r="B32" s="10" t="n">
        <v>12400</v>
      </c>
      <c r="C32" s="11">
        <f>IF($B$14=0,0,B32/$B$14)</f>
        <v/>
      </c>
    </row>
    <row r="33">
      <c r="A33" t="inlineStr">
        <is>
          <t>Depreciation</t>
        </is>
      </c>
      <c r="B33" s="10" t="n">
        <v>24000</v>
      </c>
      <c r="C33" s="11">
        <f>IF($B$14=0,0,B33/$B$14)</f>
        <v/>
      </c>
      <c r="D33" t="inlineStr">
        <is>
          <t>Feeds the cash flow (added back) and the balance sheet check</t>
        </is>
      </c>
    </row>
    <row r="34">
      <c r="A34" s="7" t="inlineStr">
        <is>
          <t>Total operating expenses</t>
        </is>
      </c>
      <c r="B34" s="12">
        <f>SUM(B25:B33)</f>
        <v/>
      </c>
      <c r="C34" s="11">
        <f>IF($B$14=0,0,B34/$B$14)</f>
        <v/>
      </c>
    </row>
    <row r="35">
      <c r="A35" s="13" t="inlineStr">
        <is>
          <t>OPERATING PROFIT</t>
        </is>
      </c>
      <c r="B35" s="14">
        <f>B22-B34</f>
        <v/>
      </c>
      <c r="C35" s="15">
        <f>IF($B$14=0,0,B35/$B$14)</f>
        <v/>
      </c>
    </row>
    <row r="37">
      <c r="A37" t="inlineStr">
        <is>
          <t>Other income</t>
        </is>
      </c>
      <c r="B37" s="10" t="n">
        <v>0</v>
      </c>
      <c r="D37" t="inlineStr">
        <is>
          <t>Interest earned, one-off gains</t>
        </is>
      </c>
    </row>
    <row r="38">
      <c r="A38" t="inlineStr">
        <is>
          <t>Interest expense</t>
        </is>
      </c>
      <c r="B38" s="10" t="n">
        <v>6100</v>
      </c>
      <c r="D38" t="inlineStr">
        <is>
          <t>Interest only. Loan principal goes on the cash flow</t>
        </is>
      </c>
    </row>
    <row r="39">
      <c r="A39" t="inlineStr">
        <is>
          <t>Income tax (C corporations only)</t>
        </is>
      </c>
      <c r="B39" s="10" t="n">
        <v>0</v>
      </c>
      <c r="D39" t="inlineStr">
        <is>
          <t>Pass-through businesses usually leave this at $0</t>
        </is>
      </c>
    </row>
    <row r="40">
      <c r="A40" s="13" t="inlineStr">
        <is>
          <t>NET INCOME</t>
        </is>
      </c>
      <c r="B40" s="14">
        <f>B35+B37-B38-B39</f>
        <v/>
      </c>
      <c r="C40" s="15">
        <f>IF($B$14=0,0,B40/$B$14)</f>
        <v/>
      </c>
      <c r="D40" t="inlineStr">
        <is>
          <t>Feeds retained earnings and the first line of the cash flow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58" customWidth="1" min="5" max="5"/>
  </cols>
  <sheetData>
    <row r="1">
      <c r="A1" s="4" t="inlineStr">
        <is>
          <t>Tamarack Outfitters: balance sheet, two dates (EXAMPLE, fictional business)</t>
        </is>
      </c>
    </row>
    <row r="2">
      <c r="A2" s="5" t="inlineStr">
        <is>
          <t>Opening = the last day before the P&amp;L period; closing = its last day. Amber cells are inputs; grey are formulas; blue are links.</t>
        </is>
      </c>
    </row>
    <row r="4">
      <c r="A4" t="inlineStr">
        <is>
          <t>Business</t>
        </is>
      </c>
      <c r="B4" s="16">
        <f>IF('Example P&amp;L'!B4="","",'Example P&amp;L'!B4)</f>
        <v/>
      </c>
    </row>
    <row r="7">
      <c r="A7" s="9" t="inlineStr">
        <is>
          <t>Line</t>
        </is>
      </c>
      <c r="B7" s="9" t="inlineStr">
        <is>
          <t>Opening</t>
        </is>
      </c>
      <c r="C7" s="9" t="inlineStr">
        <is>
          <t>Closing</t>
        </is>
      </c>
      <c r="D7" s="9" t="inlineStr">
        <is>
          <t>Change</t>
        </is>
      </c>
      <c r="E7" s="9" t="inlineStr">
        <is>
          <t>Where it goes on the cash flow</t>
        </is>
      </c>
    </row>
    <row r="8">
      <c r="A8" t="inlineStr">
        <is>
          <t>Dates:</t>
        </is>
      </c>
      <c r="B8" s="17" t="n">
        <v>45657</v>
      </c>
      <c r="C8" s="17" t="n">
        <v>46022</v>
      </c>
    </row>
    <row r="9">
      <c r="A9" s="7" t="inlineStr">
        <is>
          <t>ASSETS</t>
        </is>
      </c>
    </row>
    <row r="10">
      <c r="A10" t="inlineStr">
        <is>
          <t>Cash (all bank accounts, reconciled)</t>
        </is>
      </c>
      <c r="B10" s="10" t="n">
        <v>41300</v>
      </c>
      <c r="C10" s="10" t="n">
        <v>15600</v>
      </c>
      <c r="D10" s="12">
        <f>C10-B10</f>
        <v/>
      </c>
      <c r="E10" t="inlineStr">
        <is>
          <t>Checked against the cash flow statement</t>
        </is>
      </c>
    </row>
    <row r="11">
      <c r="A11" t="inlineStr">
        <is>
          <t>Accounts receivable</t>
        </is>
      </c>
      <c r="B11" s="10" t="n">
        <v>6200</v>
      </c>
      <c r="C11" s="10" t="n">
        <v>9800</v>
      </c>
      <c r="D11" s="12">
        <f>C11-B11</f>
        <v/>
      </c>
      <c r="E11" t="inlineStr">
        <is>
          <t>Operating: an increase uses cash</t>
        </is>
      </c>
    </row>
    <row r="12">
      <c r="A12" t="inlineStr">
        <is>
          <t>Inventory</t>
        </is>
      </c>
      <c r="B12" s="10" t="n">
        <v>188000</v>
      </c>
      <c r="C12" s="10" t="n">
        <v>214500</v>
      </c>
      <c r="D12" s="12">
        <f>C12-B12</f>
        <v/>
      </c>
      <c r="E12" t="inlineStr">
        <is>
          <t>Operating: an increase uses cash</t>
        </is>
      </c>
    </row>
    <row r="13">
      <c r="A13" t="inlineStr">
        <is>
          <t>Prepaid expenses</t>
        </is>
      </c>
      <c r="B13" s="10" t="n">
        <v>5400</v>
      </c>
      <c r="C13" s="10" t="n">
        <v>4800</v>
      </c>
      <c r="D13" s="12">
        <f>C13-B13</f>
        <v/>
      </c>
      <c r="E13" t="inlineStr">
        <is>
          <t>Operating: an increase uses cash</t>
        </is>
      </c>
    </row>
    <row r="14">
      <c r="A14" s="7" t="inlineStr">
        <is>
          <t>Total current assets</t>
        </is>
      </c>
      <c r="B14" s="12">
        <f>SUM(B10:B13)</f>
        <v/>
      </c>
      <c r="C14" s="12">
        <f>SUM(C10:C13)</f>
        <v/>
      </c>
      <c r="D14" s="12">
        <f>C14-B14</f>
        <v/>
      </c>
    </row>
    <row r="15">
      <c r="A15" t="inlineStr">
        <is>
          <t>Fixed assets at cost</t>
        </is>
      </c>
      <c r="B15" s="10" t="n">
        <v>162000</v>
      </c>
      <c r="C15" s="10" t="n">
        <v>193000</v>
      </c>
      <c r="D15" s="12">
        <f>C15-B15</f>
        <v/>
      </c>
      <c r="E15" t="inlineStr">
        <is>
          <t>Investing: the increase is what you bought</t>
        </is>
      </c>
    </row>
    <row r="16">
      <c r="A16" t="inlineStr">
        <is>
          <t>Less: accumulated depreciation (enter as positive)</t>
        </is>
      </c>
      <c r="B16" s="10" t="n">
        <v>58000</v>
      </c>
      <c r="C16" s="10" t="n">
        <v>82000</v>
      </c>
      <c r="D16" s="12">
        <f>C16-B16</f>
        <v/>
      </c>
      <c r="E16" t="inlineStr">
        <is>
          <t>Should rise by the P&amp;L depreciation</t>
        </is>
      </c>
    </row>
    <row r="17">
      <c r="A17" s="13" t="inlineStr">
        <is>
          <t>Net fixed assets</t>
        </is>
      </c>
      <c r="B17" s="14">
        <f>B15-B16</f>
        <v/>
      </c>
      <c r="C17" s="14">
        <f>C15-C16</f>
        <v/>
      </c>
      <c r="D17" s="18">
        <f>C17-B17</f>
        <v/>
      </c>
    </row>
    <row r="18">
      <c r="A18" t="inlineStr">
        <is>
          <t>Deposits and other long-term assets</t>
        </is>
      </c>
      <c r="B18" s="10" t="n">
        <v>8000</v>
      </c>
      <c r="C18" s="10" t="n">
        <v>8000</v>
      </c>
      <c r="D18" s="12">
        <f>C18-B18</f>
        <v/>
      </c>
      <c r="E18" t="inlineStr">
        <is>
          <t>Investing</t>
        </is>
      </c>
    </row>
    <row r="19">
      <c r="A19" s="13" t="inlineStr">
        <is>
          <t>TOTAL ASSETS</t>
        </is>
      </c>
      <c r="B19" s="14">
        <f>B14+B17+B18</f>
        <v/>
      </c>
      <c r="C19" s="14">
        <f>C14+C17+C18</f>
        <v/>
      </c>
      <c r="D19" s="18">
        <f>C19-B19</f>
        <v/>
      </c>
    </row>
    <row r="21">
      <c r="A21" s="7" t="inlineStr">
        <is>
          <t>LIABILITIES</t>
        </is>
      </c>
    </row>
    <row r="22">
      <c r="A22" t="inlineStr">
        <is>
          <t>Accounts payable</t>
        </is>
      </c>
      <c r="B22" s="10" t="n">
        <v>52400</v>
      </c>
      <c r="C22" s="10" t="n">
        <v>61900</v>
      </c>
      <c r="D22" s="12">
        <f>C22-B22</f>
        <v/>
      </c>
      <c r="E22" t="inlineStr">
        <is>
          <t>Operating: an increase keeps cash in</t>
        </is>
      </c>
    </row>
    <row r="23">
      <c r="A23" t="inlineStr">
        <is>
          <t>Credit cards</t>
        </is>
      </c>
      <c r="B23" s="10" t="n">
        <v>7100</v>
      </c>
      <c r="C23" s="10" t="n">
        <v>5600</v>
      </c>
      <c r="D23" s="12">
        <f>C23-B23</f>
        <v/>
      </c>
      <c r="E23" t="inlineStr">
        <is>
          <t>Operating</t>
        </is>
      </c>
    </row>
    <row r="24">
      <c r="A24" t="inlineStr">
        <is>
          <t>Sales tax payable</t>
        </is>
      </c>
      <c r="B24" s="10" t="n">
        <v>4300</v>
      </c>
      <c r="C24" s="10" t="n">
        <v>4700</v>
      </c>
      <c r="D24" s="12">
        <f>C24-B24</f>
        <v/>
      </c>
      <c r="E24" t="inlineStr">
        <is>
          <t>Operating</t>
        </is>
      </c>
    </row>
    <row r="25">
      <c r="A25" t="inlineStr">
        <is>
          <t>Payroll and other accrued liabilities</t>
        </is>
      </c>
      <c r="B25" s="10" t="n">
        <v>6800</v>
      </c>
      <c r="C25" s="10" t="n">
        <v>7400</v>
      </c>
      <c r="D25" s="12">
        <f>C25-B25</f>
        <v/>
      </c>
      <c r="E25" t="inlineStr">
        <is>
          <t>Operating</t>
        </is>
      </c>
    </row>
    <row r="26">
      <c r="A26" t="inlineStr">
        <is>
          <t>Gift cards and customer deposits</t>
        </is>
      </c>
      <c r="B26" s="10" t="n">
        <v>11900</v>
      </c>
      <c r="C26" s="10" t="n">
        <v>14600</v>
      </c>
      <c r="D26" s="12">
        <f>C26-B26</f>
        <v/>
      </c>
      <c r="E26" t="inlineStr">
        <is>
          <t>Operating</t>
        </is>
      </c>
    </row>
    <row r="27">
      <c r="A27" t="inlineStr">
        <is>
          <t>Line of credit</t>
        </is>
      </c>
      <c r="B27" s="10" t="n">
        <v>15000</v>
      </c>
      <c r="C27" s="10" t="n">
        <v>25000</v>
      </c>
      <c r="D27" s="12">
        <f>C27-B27</f>
        <v/>
      </c>
      <c r="E27" t="inlineStr">
        <is>
          <t>Financing</t>
        </is>
      </c>
    </row>
    <row r="28">
      <c r="A28" s="7" t="inlineStr">
        <is>
          <t>Total current liabilities</t>
        </is>
      </c>
      <c r="B28" s="12">
        <f>SUM(B22:B27)</f>
        <v/>
      </c>
      <c r="C28" s="12">
        <f>SUM(C22:C27)</f>
        <v/>
      </c>
      <c r="D28" s="12">
        <f>C28-B28</f>
        <v/>
      </c>
    </row>
    <row r="29">
      <c r="A29" t="inlineStr">
        <is>
          <t>Term loans (whole balance)</t>
        </is>
      </c>
      <c r="B29" s="10" t="n">
        <v>96000</v>
      </c>
      <c r="C29" s="10" t="n">
        <v>78000</v>
      </c>
      <c r="D29" s="12">
        <f>C29-B29</f>
        <v/>
      </c>
      <c r="E29" t="inlineStr">
        <is>
          <t>Financing: borrowed minus repaid</t>
        </is>
      </c>
    </row>
    <row r="30">
      <c r="A30" s="13" t="inlineStr">
        <is>
          <t>TOTAL LIABILITIES</t>
        </is>
      </c>
      <c r="B30" s="14">
        <f>B28+B29</f>
        <v/>
      </c>
      <c r="C30" s="14">
        <f>C28+C29</f>
        <v/>
      </c>
      <c r="D30" s="18">
        <f>C30-B30</f>
        <v/>
      </c>
    </row>
    <row r="32">
      <c r="A32" s="7" t="inlineStr">
        <is>
          <t>EQUITY</t>
        </is>
      </c>
    </row>
    <row r="33">
      <c r="A33" t="inlineStr">
        <is>
          <t>Owner's capital (money put in)</t>
        </is>
      </c>
      <c r="B33" s="10" t="n">
        <v>50000</v>
      </c>
      <c r="C33" s="10" t="n">
        <v>50000</v>
      </c>
      <c r="D33" s="12">
        <f>C33-B33</f>
        <v/>
      </c>
      <c r="E33" t="inlineStr">
        <is>
          <t>Financing</t>
        </is>
      </c>
    </row>
    <row r="34">
      <c r="A34" t="inlineStr">
        <is>
          <t>Retained earnings</t>
        </is>
      </c>
      <c r="B34" s="10" t="n">
        <v>109400</v>
      </c>
      <c r="C34" s="12">
        <f>B34+C35-C36</f>
        <v/>
      </c>
      <c r="D34" s="12">
        <f>C34-B34</f>
        <v/>
      </c>
      <c r="E34" t="inlineStr">
        <is>
          <t>Closing = opening + net income - distributions</t>
        </is>
      </c>
    </row>
    <row r="35">
      <c r="A35" s="5" t="inlineStr">
        <is>
          <t xml:space="preserve">   Net income this year (linked from the P&amp;L)</t>
        </is>
      </c>
      <c r="C35" s="19">
        <f>'Example P&amp;L'!B40</f>
        <v/>
      </c>
      <c r="E35" t="inlineStr">
        <is>
          <t>From the P&amp;L, row 40</t>
        </is>
      </c>
    </row>
    <row r="36">
      <c r="A36" s="5" t="inlineStr">
        <is>
          <t xml:space="preserve">   Owner distributions this year (enter as positive)</t>
        </is>
      </c>
      <c r="C36" s="10" t="n">
        <v>20000</v>
      </c>
      <c r="E36" t="inlineStr">
        <is>
          <t>Financing: paid out to owners</t>
        </is>
      </c>
    </row>
    <row r="37">
      <c r="A37" s="13" t="inlineStr">
        <is>
          <t>TOTAL EQUITY</t>
        </is>
      </c>
      <c r="B37" s="14">
        <f>B33+B34</f>
        <v/>
      </c>
      <c r="C37" s="14">
        <f>C33+C34</f>
        <v/>
      </c>
      <c r="D37" s="18">
        <f>C37-B37</f>
        <v/>
      </c>
    </row>
    <row r="38">
      <c r="A38" s="13" t="inlineStr">
        <is>
          <t>TOTAL LIABILITIES AND EQUITY</t>
        </is>
      </c>
      <c r="B38" s="14">
        <f>B30+B37</f>
        <v/>
      </c>
      <c r="C38" s="14">
        <f>C30+C37</f>
        <v/>
      </c>
      <c r="D38" s="18">
        <f>C38-B38</f>
        <v/>
      </c>
    </row>
    <row r="40">
      <c r="A40" s="7" t="inlineStr">
        <is>
          <t>CHECKS</t>
        </is>
      </c>
    </row>
    <row r="41">
      <c r="A41" t="inlineStr">
        <is>
          <t>Assets minus (liabilities + equity): must be $0</t>
        </is>
      </c>
      <c r="B41" s="12">
        <f>B19-B38</f>
        <v/>
      </c>
      <c r="C41" s="12">
        <f>C19-C38</f>
        <v/>
      </c>
      <c r="E41" t="inlineStr">
        <is>
          <t>Opening column: your figures. Closing column: also tests that the P&amp;L's net income matches your books</t>
        </is>
      </c>
    </row>
    <row r="42">
      <c r="A42" t="inlineStr">
        <is>
          <t>Status</t>
        </is>
      </c>
      <c r="B42" s="8">
        <f>IF(ROUND(B41,0)=0,"Balances ✓","Doesn't balance")</f>
        <v/>
      </c>
      <c r="C42" s="8">
        <f>IF(ROUND(C41,0)=0,"Balances ✓","Doesn't balance")</f>
        <v/>
      </c>
    </row>
    <row r="43">
      <c r="A43" t="inlineStr">
        <is>
          <t>P&amp;L depreciation minus rise in accumulated depreciation</t>
        </is>
      </c>
      <c r="C43" s="12">
        <f>'Example P&amp;L'!B33-(C16-B16)</f>
        <v/>
      </c>
      <c r="D43" s="20">
        <f>IF(ROUND(C43,0)=0,"Matches ✓","Differs: sold or scrapped an asset?")</f>
        <v/>
      </c>
      <c r="E43" t="inlineStr">
        <is>
          <t>If it differs, the cash flow won't tie either. See 'If a check fails' on the How to use tab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" customWidth="1" min="1" max="1"/>
    <col width="16" customWidth="1" min="2" max="2"/>
    <col width="62" customWidth="1" min="3" max="3"/>
  </cols>
  <sheetData>
    <row r="1">
      <c r="A1" s="4" t="inlineStr">
        <is>
          <t>Tamarack Outfitters: cash flow statement (indirect method) (EXAMPLE, fictional business)</t>
        </is>
      </c>
    </row>
    <row r="2">
      <c r="A2" s="5" t="inlineStr">
        <is>
          <t>Every cell on this tab is a formula. It is built from the P&amp;L and the change between the two balance sheet dates.</t>
        </is>
      </c>
    </row>
    <row r="4">
      <c r="A4" t="inlineStr">
        <is>
          <t>Business</t>
        </is>
      </c>
      <c r="B4" s="16">
        <f>IF('Example P&amp;L'!B4="","",'Example P&amp;L'!B4)</f>
        <v/>
      </c>
    </row>
    <row r="5">
      <c r="A5" t="inlineStr">
        <is>
          <t>Period</t>
        </is>
      </c>
      <c r="B5" s="16">
        <f>IF('Example P&amp;L'!B5="","",'Example P&amp;L'!B5)</f>
        <v/>
      </c>
    </row>
    <row r="7">
      <c r="A7" s="9" t="inlineStr">
        <is>
          <t>Line</t>
        </is>
      </c>
      <c r="B7" s="9" t="inlineStr">
        <is>
          <t>Amount</t>
        </is>
      </c>
      <c r="C7" s="9" t="inlineStr">
        <is>
          <t>Comes from</t>
        </is>
      </c>
    </row>
    <row r="8">
      <c r="A8" s="7" t="inlineStr">
        <is>
          <t>OPERATING ACTIVITIES</t>
        </is>
      </c>
    </row>
    <row r="9">
      <c r="A9" t="inlineStr">
        <is>
          <t>Net income</t>
        </is>
      </c>
      <c r="B9" s="19">
        <f>'Example P&amp;L'!B40</f>
        <v/>
      </c>
      <c r="C9" t="inlineStr">
        <is>
          <t>P&amp;L row 40</t>
        </is>
      </c>
    </row>
    <row r="10">
      <c r="A10" t="inlineStr">
        <is>
          <t>Add back: depreciation</t>
        </is>
      </c>
      <c r="B10" s="19">
        <f>'Example P&amp;L'!B33</f>
        <v/>
      </c>
      <c r="C10" t="inlineStr">
        <is>
          <t>P&amp;L row 33: an expense, but no cash left</t>
        </is>
      </c>
    </row>
    <row r="11">
      <c r="A11" t="inlineStr">
        <is>
          <t>(Increase) / decrease in accounts receivable</t>
        </is>
      </c>
      <c r="B11" s="12">
        <f>-('Example balance sheet'!C11-'Example balance sheet'!B11)</f>
        <v/>
      </c>
      <c r="C11" t="inlineStr">
        <is>
          <t>Balance sheet row 11</t>
        </is>
      </c>
    </row>
    <row r="12">
      <c r="A12" t="inlineStr">
        <is>
          <t>(Increase) / decrease in inventory</t>
        </is>
      </c>
      <c r="B12" s="12">
        <f>-('Example balance sheet'!C12-'Example balance sheet'!B12)</f>
        <v/>
      </c>
      <c r="C12" t="inlineStr">
        <is>
          <t>Balance sheet row 12</t>
        </is>
      </c>
    </row>
    <row r="13">
      <c r="A13" t="inlineStr">
        <is>
          <t>(Increase) / decrease in prepaid expenses</t>
        </is>
      </c>
      <c r="B13" s="12">
        <f>-('Example balance sheet'!C13-'Example balance sheet'!B13)</f>
        <v/>
      </c>
      <c r="C13" t="inlineStr">
        <is>
          <t>Balance sheet row 13</t>
        </is>
      </c>
    </row>
    <row r="14">
      <c r="A14" t="inlineStr">
        <is>
          <t>Increase / (decrease) in accounts payable</t>
        </is>
      </c>
      <c r="B14" s="12">
        <f>'Example balance sheet'!C22-'Example balance sheet'!B22</f>
        <v/>
      </c>
      <c r="C14" t="inlineStr">
        <is>
          <t>Balance sheet row 22</t>
        </is>
      </c>
    </row>
    <row r="15">
      <c r="A15" t="inlineStr">
        <is>
          <t>Increase / (decrease) in credit cards</t>
        </is>
      </c>
      <c r="B15" s="12">
        <f>'Example balance sheet'!C23-'Example balance sheet'!B23</f>
        <v/>
      </c>
      <c r="C15" t="inlineStr">
        <is>
          <t>Balance sheet row 23</t>
        </is>
      </c>
    </row>
    <row r="16">
      <c r="A16" t="inlineStr">
        <is>
          <t>Increase / (decrease) in sales tax payable</t>
        </is>
      </c>
      <c r="B16" s="12">
        <f>'Example balance sheet'!C24-'Example balance sheet'!B24</f>
        <v/>
      </c>
      <c r="C16" t="inlineStr">
        <is>
          <t>Balance sheet row 24</t>
        </is>
      </c>
    </row>
    <row r="17">
      <c r="A17" t="inlineStr">
        <is>
          <t>Increase / (decrease) in accrued liabilities</t>
        </is>
      </c>
      <c r="B17" s="12">
        <f>'Example balance sheet'!C25-'Example balance sheet'!B25</f>
        <v/>
      </c>
      <c r="C17" t="inlineStr">
        <is>
          <t>Balance sheet row 25</t>
        </is>
      </c>
    </row>
    <row r="18">
      <c r="A18" t="inlineStr">
        <is>
          <t>Increase / (decrease) in gift cards and deposits</t>
        </is>
      </c>
      <c r="B18" s="12">
        <f>'Example balance sheet'!C26-'Example balance sheet'!B26</f>
        <v/>
      </c>
      <c r="C18" t="inlineStr">
        <is>
          <t>Balance sheet row 26</t>
        </is>
      </c>
    </row>
    <row r="19">
      <c r="A19" s="13" t="inlineStr">
        <is>
          <t>Net cash from operating activities</t>
        </is>
      </c>
      <c r="B19" s="14">
        <f>SUM(B9:B18)</f>
        <v/>
      </c>
    </row>
    <row r="21">
      <c r="A21" s="7" t="inlineStr">
        <is>
          <t>INVESTING ACTIVITIES</t>
        </is>
      </c>
    </row>
    <row r="22">
      <c r="A22" t="inlineStr">
        <is>
          <t>Purchases of fixed assets</t>
        </is>
      </c>
      <c r="B22" s="12">
        <f>-('Example balance sheet'!C15-'Example balance sheet'!B15)</f>
        <v/>
      </c>
      <c r="C22" t="inlineStr">
        <is>
          <t>Change in balance sheet row 15</t>
        </is>
      </c>
    </row>
    <row r="23">
      <c r="A23" t="inlineStr">
        <is>
          <t>(Increase) / decrease in deposits and other assets</t>
        </is>
      </c>
      <c r="B23" s="12">
        <f>-('Example balance sheet'!C18-'Example balance sheet'!B18)</f>
        <v/>
      </c>
      <c r="C23" t="inlineStr">
        <is>
          <t>Balance sheet row 18</t>
        </is>
      </c>
    </row>
    <row r="24">
      <c r="A24" s="13" t="inlineStr">
        <is>
          <t>Net cash from investing activities</t>
        </is>
      </c>
      <c r="B24" s="14">
        <f>SUM(B22:B23)</f>
        <v/>
      </c>
    </row>
    <row r="26">
      <c r="A26" s="7" t="inlineStr">
        <is>
          <t>FINANCING ACTIVITIES</t>
        </is>
      </c>
    </row>
    <row r="27">
      <c r="A27" t="inlineStr">
        <is>
          <t>Line of credit drawn / (repaid)</t>
        </is>
      </c>
      <c r="B27" s="12">
        <f>'Example balance sheet'!C27-'Example balance sheet'!B27</f>
        <v/>
      </c>
      <c r="C27" t="inlineStr">
        <is>
          <t>Balance sheet row 27</t>
        </is>
      </c>
    </row>
    <row r="28">
      <c r="A28" t="inlineStr">
        <is>
          <t>Term loans borrowed / (repaid)</t>
        </is>
      </c>
      <c r="B28" s="12">
        <f>'Example balance sheet'!C29-'Example balance sheet'!B29</f>
        <v/>
      </c>
      <c r="C28" t="inlineStr">
        <is>
          <t>Balance sheet row 29</t>
        </is>
      </c>
    </row>
    <row r="29">
      <c r="A29" t="inlineStr">
        <is>
          <t>Owner contributions / (capital withdrawn)</t>
        </is>
      </c>
      <c r="B29" s="12">
        <f>'Example balance sheet'!C33-'Example balance sheet'!B33</f>
        <v/>
      </c>
      <c r="C29" t="inlineStr">
        <is>
          <t>Balance sheet row 33</t>
        </is>
      </c>
    </row>
    <row r="30">
      <c r="A30" t="inlineStr">
        <is>
          <t>Owner distributions</t>
        </is>
      </c>
      <c r="B30" s="12">
        <f>-'Example balance sheet'!C36</f>
        <v/>
      </c>
      <c r="C30" t="inlineStr">
        <is>
          <t>Balance sheet row 36</t>
        </is>
      </c>
    </row>
    <row r="31">
      <c r="A31" s="13" t="inlineStr">
        <is>
          <t>Net cash from financing activities</t>
        </is>
      </c>
      <c r="B31" s="14">
        <f>SUM(B27:B30)</f>
        <v/>
      </c>
    </row>
    <row r="33">
      <c r="A33" s="13" t="inlineStr">
        <is>
          <t>NET CHANGE IN CASH</t>
        </is>
      </c>
      <c r="B33" s="14">
        <f>B19+B24+B31</f>
        <v/>
      </c>
    </row>
    <row r="34">
      <c r="A34" t="inlineStr">
        <is>
          <t>Cash at the start of the year</t>
        </is>
      </c>
      <c r="B34" s="19">
        <f>'Example balance sheet'!B10</f>
        <v/>
      </c>
      <c r="C34" t="inlineStr">
        <is>
          <t>Balance sheet row 10, opening</t>
        </is>
      </c>
    </row>
    <row r="35">
      <c r="A35" s="13" t="inlineStr">
        <is>
          <t>Cash at the end of the year (calculated)</t>
        </is>
      </c>
      <c r="B35" s="14">
        <f>B34+B33</f>
        <v/>
      </c>
    </row>
    <row r="37">
      <c r="A37" s="7" t="inlineStr">
        <is>
          <t>CHECKS</t>
        </is>
      </c>
    </row>
    <row r="38">
      <c r="A38" t="inlineStr">
        <is>
          <t>Calculated closing cash minus balance sheet cash: must be $0</t>
        </is>
      </c>
      <c r="B38" s="12">
        <f>B35-'Example balance sheet'!C10</f>
        <v/>
      </c>
      <c r="C38" t="inlineStr">
        <is>
          <t>Balance sheet row 10, closing</t>
        </is>
      </c>
    </row>
    <row r="39">
      <c r="A39" t="inlineStr">
        <is>
          <t>Status</t>
        </is>
      </c>
      <c r="B39" s="8">
        <f>IF(ROUND(B38,0)=0,"Ties ✓","Doesn't tie")</f>
        <v/>
      </c>
    </row>
    <row r="40">
      <c r="A40" t="inlineStr">
        <is>
          <t>Cash from operations minus net income</t>
        </is>
      </c>
      <c r="B40" s="12">
        <f>B19-B9</f>
        <v/>
      </c>
      <c r="C40" t="inlineStr">
        <is>
          <t>Not a check. Positive: operations brought in more cash than the profit (often depreciation). Negative: profit tied up in stock or receivables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60" customWidth="1" min="4" max="4"/>
  </cols>
  <sheetData>
    <row r="1">
      <c r="A1" s="4" t="inlineStr">
        <is>
          <t>Income statement (P&amp;L)</t>
        </is>
      </c>
    </row>
    <row r="2">
      <c r="A2" s="5" t="inlineStr">
        <is>
          <t>Amber cells are inputs. White and grey cells are formulas; don't type over them. Blue cells are links to another tab.</t>
        </is>
      </c>
    </row>
    <row r="4">
      <c r="A4" t="inlineStr">
        <is>
          <t>Business</t>
        </is>
      </c>
      <c r="B4" s="6" t="n"/>
    </row>
    <row r="5">
      <c r="A5" t="inlineStr">
        <is>
          <t>Period</t>
        </is>
      </c>
      <c r="B5" s="6" t="n"/>
    </row>
    <row r="6">
      <c r="A6" s="7" t="inlineStr">
        <is>
          <t>All three statements tie?</t>
        </is>
      </c>
      <c r="B6" s="8">
        <f>IF(AND(ROUND('Your balance sheet'!B41,0)=0,ROUND('Your balance sheet'!C41,0)=0,ROUND('Your cash flow'!B38,0)=0),"All checks pass ✓","A check has failed: see the balance sheet and cash flow tabs")</f>
        <v/>
      </c>
    </row>
    <row r="8">
      <c r="A8" s="9" t="inlineStr">
        <is>
          <t>Line</t>
        </is>
      </c>
      <c r="B8" s="9" t="inlineStr">
        <is>
          <t>Amount</t>
        </is>
      </c>
      <c r="C8" s="9" t="inlineStr">
        <is>
          <t>% of revenue</t>
        </is>
      </c>
      <c r="D8" s="9" t="inlineStr">
        <is>
          <t>Notes</t>
        </is>
      </c>
    </row>
    <row r="9">
      <c r="A9" s="7" t="inlineStr">
        <is>
          <t>REVENUE</t>
        </is>
      </c>
    </row>
    <row r="10">
      <c r="A10" t="inlineStr">
        <is>
          <t>Revenue stream 1 (rename)</t>
        </is>
      </c>
      <c r="B10" s="10" t="n"/>
      <c r="C10" s="11">
        <f>IF($B$14=0,0,B10/$B$14)</f>
        <v/>
      </c>
      <c r="D10" t="inlineStr">
        <is>
          <t>Sales of goods, after refunds and discounts</t>
        </is>
      </c>
    </row>
    <row r="11">
      <c r="A11" t="inlineStr">
        <is>
          <t>Revenue stream 2 (rename)</t>
        </is>
      </c>
      <c r="B11" s="10" t="n"/>
      <c r="C11" s="11">
        <f>IF($B$14=0,0,B11/$B$14)</f>
        <v/>
      </c>
      <c r="D11" t="inlineStr">
        <is>
          <t>Service income</t>
        </is>
      </c>
    </row>
    <row r="12">
      <c r="A12" t="inlineStr">
        <is>
          <t>Revenue stream 3 (rename)</t>
        </is>
      </c>
      <c r="B12" s="10" t="n"/>
      <c r="C12" s="11">
        <f>IF($B$14=0,0,B12/$B$14)</f>
        <v/>
      </c>
    </row>
    <row r="13">
      <c r="A13" t="inlineStr">
        <is>
          <t>Other revenue</t>
        </is>
      </c>
      <c r="B13" s="10" t="n"/>
      <c r="C13" s="11">
        <f>IF($B$14=0,0,B13/$B$14)</f>
        <v/>
      </c>
      <c r="D13" t="inlineStr">
        <is>
          <t>Leave sales tax out: it is a liability</t>
        </is>
      </c>
    </row>
    <row r="14">
      <c r="A14" s="7" t="inlineStr">
        <is>
          <t>Total revenue</t>
        </is>
      </c>
      <c r="B14" s="12">
        <f>SUM(B10:B13)</f>
        <v/>
      </c>
      <c r="C14" s="11">
        <f>IF($B$14=0,0,B14/$B$14)</f>
        <v/>
      </c>
    </row>
    <row r="16">
      <c r="A16" s="7" t="inlineStr">
        <is>
          <t>COST OF SALES</t>
        </is>
      </c>
    </row>
    <row r="17">
      <c r="A17" t="inlineStr">
        <is>
          <t>Cost of goods sold</t>
        </is>
      </c>
      <c r="B17" s="10" t="n"/>
      <c r="C17" s="11">
        <f>IF($B$14=0,0,B17/$B$14)</f>
        <v/>
      </c>
      <c r="D17" t="inlineStr">
        <is>
          <t>From your books, after the inventory count</t>
        </is>
      </c>
    </row>
    <row r="18">
      <c r="A18" t="inlineStr">
        <is>
          <t>Freight in</t>
        </is>
      </c>
      <c r="B18" s="10" t="n"/>
      <c r="C18" s="11">
        <f>IF($B$14=0,0,B18/$B$14)</f>
        <v/>
      </c>
      <c r="D18" t="inlineStr">
        <is>
          <t>Shipping on stock you buy</t>
        </is>
      </c>
    </row>
    <row r="19">
      <c r="A19" t="inlineStr">
        <is>
          <t>Direct labour or contractors</t>
        </is>
      </c>
      <c r="B19" s="10" t="n"/>
      <c r="C19" s="11">
        <f>IF($B$14=0,0,B19/$B$14)</f>
        <v/>
      </c>
      <c r="D19" t="inlineStr">
        <is>
          <t>Costs that rise and fall with sales</t>
        </is>
      </c>
    </row>
    <row r="20">
      <c r="A20" t="inlineStr">
        <is>
          <t>Other direct costs</t>
        </is>
      </c>
      <c r="B20" s="10" t="n"/>
      <c r="C20" s="11">
        <f>IF($B$14=0,0,B20/$B$14)</f>
        <v/>
      </c>
    </row>
    <row r="21">
      <c r="A21" s="7" t="inlineStr">
        <is>
          <t>Total cost of sales</t>
        </is>
      </c>
      <c r="B21" s="12">
        <f>SUM(B17:B20)</f>
        <v/>
      </c>
      <c r="C21" s="11">
        <f>IF($B$14=0,0,B21/$B$14)</f>
        <v/>
      </c>
    </row>
    <row r="22">
      <c r="A22" s="13" t="inlineStr">
        <is>
          <t>GROSS PROFIT</t>
        </is>
      </c>
      <c r="B22" s="14">
        <f>B14-B21</f>
        <v/>
      </c>
      <c r="C22" s="15">
        <f>IF($B$14=0,0,B22/$B$14)</f>
        <v/>
      </c>
    </row>
    <row r="24">
      <c r="A24" s="7" t="inlineStr">
        <is>
          <t>OPERATING EXPENSES</t>
        </is>
      </c>
    </row>
    <row r="25">
      <c r="A25" t="inlineStr">
        <is>
          <t>Wages and payroll taxes</t>
        </is>
      </c>
      <c r="B25" s="10" t="n"/>
      <c r="C25" s="11">
        <f>IF($B$14=0,0,B25/$B$14)</f>
        <v/>
      </c>
    </row>
    <row r="26">
      <c r="A26" t="inlineStr">
        <is>
          <t>Rent</t>
        </is>
      </c>
      <c r="B26" s="10" t="n"/>
      <c r="C26" s="11">
        <f>IF($B$14=0,0,B26/$B$14)</f>
        <v/>
      </c>
    </row>
    <row r="27">
      <c r="A27" t="inlineStr">
        <is>
          <t>Utilities</t>
        </is>
      </c>
      <c r="B27" s="10" t="n"/>
      <c r="C27" s="11">
        <f>IF($B$14=0,0,B27/$B$14)</f>
        <v/>
      </c>
    </row>
    <row r="28">
      <c r="A28" t="inlineStr">
        <is>
          <t>Marketing</t>
        </is>
      </c>
      <c r="B28" s="10" t="n"/>
      <c r="C28" s="11">
        <f>IF($B$14=0,0,B28/$B$14)</f>
        <v/>
      </c>
    </row>
    <row r="29">
      <c r="A29" t="inlineStr">
        <is>
          <t>Card, software and bank fees</t>
        </is>
      </c>
      <c r="B29" s="10" t="n"/>
      <c r="C29" s="11">
        <f>IF($B$14=0,0,B29/$B$14)</f>
        <v/>
      </c>
    </row>
    <row r="30">
      <c r="A30" t="inlineStr">
        <is>
          <t>Insurance</t>
        </is>
      </c>
      <c r="B30" s="10" t="n"/>
      <c r="C30" s="11">
        <f>IF($B$14=0,0,B30/$B$14)</f>
        <v/>
      </c>
    </row>
    <row r="31">
      <c r="A31" t="inlineStr">
        <is>
          <t>Repairs and maintenance</t>
        </is>
      </c>
      <c r="B31" s="10" t="n"/>
      <c r="C31" s="11">
        <f>IF($B$14=0,0,B31/$B$14)</f>
        <v/>
      </c>
    </row>
    <row r="32">
      <c r="A32" t="inlineStr">
        <is>
          <t>Other operating expenses</t>
        </is>
      </c>
      <c r="B32" s="10" t="n"/>
      <c r="C32" s="11">
        <f>IF($B$14=0,0,B32/$B$14)</f>
        <v/>
      </c>
    </row>
    <row r="33">
      <c r="A33" t="inlineStr">
        <is>
          <t>Depreciation</t>
        </is>
      </c>
      <c r="B33" s="10" t="n"/>
      <c r="C33" s="11">
        <f>IF($B$14=0,0,B33/$B$14)</f>
        <v/>
      </c>
      <c r="D33" t="inlineStr">
        <is>
          <t>Feeds the cash flow (added back) and the balance sheet check</t>
        </is>
      </c>
    </row>
    <row r="34">
      <c r="A34" s="7" t="inlineStr">
        <is>
          <t>Total operating expenses</t>
        </is>
      </c>
      <c r="B34" s="12">
        <f>SUM(B25:B33)</f>
        <v/>
      </c>
      <c r="C34" s="11">
        <f>IF($B$14=0,0,B34/$B$14)</f>
        <v/>
      </c>
    </row>
    <row r="35">
      <c r="A35" s="13" t="inlineStr">
        <is>
          <t>OPERATING PROFIT</t>
        </is>
      </c>
      <c r="B35" s="14">
        <f>B22-B34</f>
        <v/>
      </c>
      <c r="C35" s="15">
        <f>IF($B$14=0,0,B35/$B$14)</f>
        <v/>
      </c>
    </row>
    <row r="37">
      <c r="A37" t="inlineStr">
        <is>
          <t>Other income</t>
        </is>
      </c>
      <c r="B37" s="10" t="n"/>
      <c r="D37" t="inlineStr">
        <is>
          <t>Interest earned, one-off gains</t>
        </is>
      </c>
    </row>
    <row r="38">
      <c r="A38" t="inlineStr">
        <is>
          <t>Interest expense</t>
        </is>
      </c>
      <c r="B38" s="10" t="n"/>
      <c r="D38" t="inlineStr">
        <is>
          <t>Interest only. Loan principal goes on the cash flow</t>
        </is>
      </c>
    </row>
    <row r="39">
      <c r="A39" t="inlineStr">
        <is>
          <t>Income tax (C corporations only)</t>
        </is>
      </c>
      <c r="B39" s="10" t="n"/>
      <c r="D39" t="inlineStr">
        <is>
          <t>Pass-through businesses usually leave this at $0</t>
        </is>
      </c>
    </row>
    <row r="40">
      <c r="A40" s="13" t="inlineStr">
        <is>
          <t>NET INCOME</t>
        </is>
      </c>
      <c r="B40" s="14">
        <f>B35+B37-B38-B39</f>
        <v/>
      </c>
      <c r="C40" s="15">
        <f>IF($B$14=0,0,B40/$B$14)</f>
        <v/>
      </c>
      <c r="D40" t="inlineStr">
        <is>
          <t>Feeds retained earnings and the first line of the cash flow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58" customWidth="1" min="5" max="5"/>
  </cols>
  <sheetData>
    <row r="1">
      <c r="A1" s="4" t="inlineStr">
        <is>
          <t>Balance sheet, two dates</t>
        </is>
      </c>
    </row>
    <row r="2">
      <c r="A2" s="5" t="inlineStr">
        <is>
          <t>Opening = the last day before the P&amp;L period; closing = its last day. Amber cells are inputs; grey are formulas; blue are links.</t>
        </is>
      </c>
    </row>
    <row r="4">
      <c r="A4" t="inlineStr">
        <is>
          <t>Business</t>
        </is>
      </c>
      <c r="B4" s="16">
        <f>IF('Your P&amp;L'!B4="","",'Your P&amp;L'!B4)</f>
        <v/>
      </c>
    </row>
    <row r="7">
      <c r="A7" s="9" t="inlineStr">
        <is>
          <t>Line</t>
        </is>
      </c>
      <c r="B7" s="9" t="inlineStr">
        <is>
          <t>Opening</t>
        </is>
      </c>
      <c r="C7" s="9" t="inlineStr">
        <is>
          <t>Closing</t>
        </is>
      </c>
      <c r="D7" s="9" t="inlineStr">
        <is>
          <t>Change</t>
        </is>
      </c>
      <c r="E7" s="9" t="inlineStr">
        <is>
          <t>Where it goes on the cash flow</t>
        </is>
      </c>
    </row>
    <row r="8">
      <c r="A8" t="inlineStr">
        <is>
          <t>Dates:</t>
        </is>
      </c>
      <c r="B8" s="17" t="n"/>
      <c r="C8" s="17" t="n"/>
    </row>
    <row r="9">
      <c r="A9" s="7" t="inlineStr">
        <is>
          <t>ASSETS</t>
        </is>
      </c>
    </row>
    <row r="10">
      <c r="A10" t="inlineStr">
        <is>
          <t>Cash (all bank accounts, reconciled)</t>
        </is>
      </c>
      <c r="B10" s="10" t="n"/>
      <c r="C10" s="10" t="n"/>
      <c r="D10" s="12">
        <f>C10-B10</f>
        <v/>
      </c>
      <c r="E10" t="inlineStr">
        <is>
          <t>Checked against the cash flow statement</t>
        </is>
      </c>
    </row>
    <row r="11">
      <c r="A11" t="inlineStr">
        <is>
          <t>Accounts receivable</t>
        </is>
      </c>
      <c r="B11" s="10" t="n"/>
      <c r="C11" s="10" t="n"/>
      <c r="D11" s="12">
        <f>C11-B11</f>
        <v/>
      </c>
      <c r="E11" t="inlineStr">
        <is>
          <t>Operating: an increase uses cash</t>
        </is>
      </c>
    </row>
    <row r="12">
      <c r="A12" t="inlineStr">
        <is>
          <t>Inventory</t>
        </is>
      </c>
      <c r="B12" s="10" t="n"/>
      <c r="C12" s="10" t="n"/>
      <c r="D12" s="12">
        <f>C12-B12</f>
        <v/>
      </c>
      <c r="E12" t="inlineStr">
        <is>
          <t>Operating: an increase uses cash</t>
        </is>
      </c>
    </row>
    <row r="13">
      <c r="A13" t="inlineStr">
        <is>
          <t>Prepaid expenses</t>
        </is>
      </c>
      <c r="B13" s="10" t="n"/>
      <c r="C13" s="10" t="n"/>
      <c r="D13" s="12">
        <f>C13-B13</f>
        <v/>
      </c>
      <c r="E13" t="inlineStr">
        <is>
          <t>Operating: an increase uses cash</t>
        </is>
      </c>
    </row>
    <row r="14">
      <c r="A14" s="7" t="inlineStr">
        <is>
          <t>Total current assets</t>
        </is>
      </c>
      <c r="B14" s="12">
        <f>SUM(B10:B13)</f>
        <v/>
      </c>
      <c r="C14" s="12">
        <f>SUM(C10:C13)</f>
        <v/>
      </c>
      <c r="D14" s="12">
        <f>C14-B14</f>
        <v/>
      </c>
    </row>
    <row r="15">
      <c r="A15" t="inlineStr">
        <is>
          <t>Fixed assets at cost</t>
        </is>
      </c>
      <c r="B15" s="10" t="n"/>
      <c r="C15" s="10" t="n"/>
      <c r="D15" s="12">
        <f>C15-B15</f>
        <v/>
      </c>
      <c r="E15" t="inlineStr">
        <is>
          <t>Investing: the increase is what you bought</t>
        </is>
      </c>
    </row>
    <row r="16">
      <c r="A16" t="inlineStr">
        <is>
          <t>Less: accumulated depreciation (enter as positive)</t>
        </is>
      </c>
      <c r="B16" s="10" t="n"/>
      <c r="C16" s="10" t="n"/>
      <c r="D16" s="12">
        <f>C16-B16</f>
        <v/>
      </c>
      <c r="E16" t="inlineStr">
        <is>
          <t>Should rise by the P&amp;L depreciation</t>
        </is>
      </c>
    </row>
    <row r="17">
      <c r="A17" s="13" t="inlineStr">
        <is>
          <t>Net fixed assets</t>
        </is>
      </c>
      <c r="B17" s="14">
        <f>B15-B16</f>
        <v/>
      </c>
      <c r="C17" s="14">
        <f>C15-C16</f>
        <v/>
      </c>
      <c r="D17" s="18">
        <f>C17-B17</f>
        <v/>
      </c>
    </row>
    <row r="18">
      <c r="A18" t="inlineStr">
        <is>
          <t>Deposits and other long-term assets</t>
        </is>
      </c>
      <c r="B18" s="10" t="n"/>
      <c r="C18" s="10" t="n"/>
      <c r="D18" s="12">
        <f>C18-B18</f>
        <v/>
      </c>
      <c r="E18" t="inlineStr">
        <is>
          <t>Investing</t>
        </is>
      </c>
    </row>
    <row r="19">
      <c r="A19" s="13" t="inlineStr">
        <is>
          <t>TOTAL ASSETS</t>
        </is>
      </c>
      <c r="B19" s="14">
        <f>B14+B17+B18</f>
        <v/>
      </c>
      <c r="C19" s="14">
        <f>C14+C17+C18</f>
        <v/>
      </c>
      <c r="D19" s="18">
        <f>C19-B19</f>
        <v/>
      </c>
    </row>
    <row r="21">
      <c r="A21" s="7" t="inlineStr">
        <is>
          <t>LIABILITIES</t>
        </is>
      </c>
    </row>
    <row r="22">
      <c r="A22" t="inlineStr">
        <is>
          <t>Accounts payable</t>
        </is>
      </c>
      <c r="B22" s="10" t="n"/>
      <c r="C22" s="10" t="n"/>
      <c r="D22" s="12">
        <f>C22-B22</f>
        <v/>
      </c>
      <c r="E22" t="inlineStr">
        <is>
          <t>Operating: an increase keeps cash in</t>
        </is>
      </c>
    </row>
    <row r="23">
      <c r="A23" t="inlineStr">
        <is>
          <t>Credit cards</t>
        </is>
      </c>
      <c r="B23" s="10" t="n"/>
      <c r="C23" s="10" t="n"/>
      <c r="D23" s="12">
        <f>C23-B23</f>
        <v/>
      </c>
      <c r="E23" t="inlineStr">
        <is>
          <t>Operating</t>
        </is>
      </c>
    </row>
    <row r="24">
      <c r="A24" t="inlineStr">
        <is>
          <t>Sales tax payable</t>
        </is>
      </c>
      <c r="B24" s="10" t="n"/>
      <c r="C24" s="10" t="n"/>
      <c r="D24" s="12">
        <f>C24-B24</f>
        <v/>
      </c>
      <c r="E24" t="inlineStr">
        <is>
          <t>Operating</t>
        </is>
      </c>
    </row>
    <row r="25">
      <c r="A25" t="inlineStr">
        <is>
          <t>Payroll and other accrued liabilities</t>
        </is>
      </c>
      <c r="B25" s="10" t="n"/>
      <c r="C25" s="10" t="n"/>
      <c r="D25" s="12">
        <f>C25-B25</f>
        <v/>
      </c>
      <c r="E25" t="inlineStr">
        <is>
          <t>Operating</t>
        </is>
      </c>
    </row>
    <row r="26">
      <c r="A26" t="inlineStr">
        <is>
          <t>Gift cards and customer deposits</t>
        </is>
      </c>
      <c r="B26" s="10" t="n"/>
      <c r="C26" s="10" t="n"/>
      <c r="D26" s="12">
        <f>C26-B26</f>
        <v/>
      </c>
      <c r="E26" t="inlineStr">
        <is>
          <t>Operating</t>
        </is>
      </c>
    </row>
    <row r="27">
      <c r="A27" t="inlineStr">
        <is>
          <t>Line of credit</t>
        </is>
      </c>
      <c r="B27" s="10" t="n"/>
      <c r="C27" s="10" t="n"/>
      <c r="D27" s="12">
        <f>C27-B27</f>
        <v/>
      </c>
      <c r="E27" t="inlineStr">
        <is>
          <t>Financing</t>
        </is>
      </c>
    </row>
    <row r="28">
      <c r="A28" s="7" t="inlineStr">
        <is>
          <t>Total current liabilities</t>
        </is>
      </c>
      <c r="B28" s="12">
        <f>SUM(B22:B27)</f>
        <v/>
      </c>
      <c r="C28" s="12">
        <f>SUM(C22:C27)</f>
        <v/>
      </c>
      <c r="D28" s="12">
        <f>C28-B28</f>
        <v/>
      </c>
    </row>
    <row r="29">
      <c r="A29" t="inlineStr">
        <is>
          <t>Term loans (whole balance)</t>
        </is>
      </c>
      <c r="B29" s="10" t="n"/>
      <c r="C29" s="10" t="n"/>
      <c r="D29" s="12">
        <f>C29-B29</f>
        <v/>
      </c>
      <c r="E29" t="inlineStr">
        <is>
          <t>Financing: borrowed minus repaid</t>
        </is>
      </c>
    </row>
    <row r="30">
      <c r="A30" s="13" t="inlineStr">
        <is>
          <t>TOTAL LIABILITIES</t>
        </is>
      </c>
      <c r="B30" s="14">
        <f>B28+B29</f>
        <v/>
      </c>
      <c r="C30" s="14">
        <f>C28+C29</f>
        <v/>
      </c>
      <c r="D30" s="18">
        <f>C30-B30</f>
        <v/>
      </c>
    </row>
    <row r="32">
      <c r="A32" s="7" t="inlineStr">
        <is>
          <t>EQUITY</t>
        </is>
      </c>
    </row>
    <row r="33">
      <c r="A33" t="inlineStr">
        <is>
          <t>Owner's capital (money put in)</t>
        </is>
      </c>
      <c r="B33" s="10" t="n"/>
      <c r="C33" s="10" t="n"/>
      <c r="D33" s="12">
        <f>C33-B33</f>
        <v/>
      </c>
      <c r="E33" t="inlineStr">
        <is>
          <t>Financing</t>
        </is>
      </c>
    </row>
    <row r="34">
      <c r="A34" t="inlineStr">
        <is>
          <t>Retained earnings</t>
        </is>
      </c>
      <c r="B34" s="10" t="n"/>
      <c r="C34" s="12">
        <f>B34+C35-C36</f>
        <v/>
      </c>
      <c r="D34" s="12">
        <f>C34-B34</f>
        <v/>
      </c>
      <c r="E34" t="inlineStr">
        <is>
          <t>Closing = opening + net income - distributions</t>
        </is>
      </c>
    </row>
    <row r="35">
      <c r="A35" s="5" t="inlineStr">
        <is>
          <t xml:space="preserve">   Net income this year (linked from the P&amp;L)</t>
        </is>
      </c>
      <c r="C35" s="19">
        <f>'Your P&amp;L'!B40</f>
        <v/>
      </c>
      <c r="E35" t="inlineStr">
        <is>
          <t>From the P&amp;L, row 40</t>
        </is>
      </c>
    </row>
    <row r="36">
      <c r="A36" s="5" t="inlineStr">
        <is>
          <t xml:space="preserve">   Owner distributions this year (enter as positive)</t>
        </is>
      </c>
      <c r="C36" s="10" t="n"/>
      <c r="E36" t="inlineStr">
        <is>
          <t>Financing: paid out to owners</t>
        </is>
      </c>
    </row>
    <row r="37">
      <c r="A37" s="13" t="inlineStr">
        <is>
          <t>TOTAL EQUITY</t>
        </is>
      </c>
      <c r="B37" s="14">
        <f>B33+B34</f>
        <v/>
      </c>
      <c r="C37" s="14">
        <f>C33+C34</f>
        <v/>
      </c>
      <c r="D37" s="18">
        <f>C37-B37</f>
        <v/>
      </c>
    </row>
    <row r="38">
      <c r="A38" s="13" t="inlineStr">
        <is>
          <t>TOTAL LIABILITIES AND EQUITY</t>
        </is>
      </c>
      <c r="B38" s="14">
        <f>B30+B37</f>
        <v/>
      </c>
      <c r="C38" s="14">
        <f>C30+C37</f>
        <v/>
      </c>
      <c r="D38" s="18">
        <f>C38-B38</f>
        <v/>
      </c>
    </row>
    <row r="40">
      <c r="A40" s="7" t="inlineStr">
        <is>
          <t>CHECKS</t>
        </is>
      </c>
    </row>
    <row r="41">
      <c r="A41" t="inlineStr">
        <is>
          <t>Assets minus (liabilities + equity): must be $0</t>
        </is>
      </c>
      <c r="B41" s="12">
        <f>B19-B38</f>
        <v/>
      </c>
      <c r="C41" s="12">
        <f>C19-C38</f>
        <v/>
      </c>
      <c r="E41" t="inlineStr">
        <is>
          <t>Opening column: your figures. Closing column: also tests that the P&amp;L's net income matches your books</t>
        </is>
      </c>
    </row>
    <row r="42">
      <c r="A42" t="inlineStr">
        <is>
          <t>Status</t>
        </is>
      </c>
      <c r="B42" s="8">
        <f>IF(ROUND(B41,0)=0,"Balances ✓","Doesn't balance")</f>
        <v/>
      </c>
      <c r="C42" s="8">
        <f>IF(ROUND(C41,0)=0,"Balances ✓","Doesn't balance")</f>
        <v/>
      </c>
    </row>
    <row r="43">
      <c r="A43" t="inlineStr">
        <is>
          <t>P&amp;L depreciation minus rise in accumulated depreciation</t>
        </is>
      </c>
      <c r="C43" s="12">
        <f>'Your P&amp;L'!B33-(C16-B16)</f>
        <v/>
      </c>
      <c r="D43" s="20">
        <f>IF(ROUND(C43,0)=0,"Matches ✓","Differs: sold or scrapped an asset?")</f>
        <v/>
      </c>
      <c r="E43" t="inlineStr">
        <is>
          <t>If it differs, the cash flow won't tie either. See 'If a check fails' on the How to use tab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" customWidth="1" min="1" max="1"/>
    <col width="16" customWidth="1" min="2" max="2"/>
    <col width="62" customWidth="1" min="3" max="3"/>
  </cols>
  <sheetData>
    <row r="1">
      <c r="A1" s="4" t="inlineStr">
        <is>
          <t>Cash flow statement (indirect method)</t>
        </is>
      </c>
    </row>
    <row r="2">
      <c r="A2" s="5" t="inlineStr">
        <is>
          <t>Every cell on this tab is a formula. It is built from the P&amp;L and the change between the two balance sheet dates.</t>
        </is>
      </c>
    </row>
    <row r="4">
      <c r="A4" t="inlineStr">
        <is>
          <t>Business</t>
        </is>
      </c>
      <c r="B4" s="16">
        <f>IF('Your P&amp;L'!B4="","",'Your P&amp;L'!B4)</f>
        <v/>
      </c>
    </row>
    <row r="5">
      <c r="A5" t="inlineStr">
        <is>
          <t>Period</t>
        </is>
      </c>
      <c r="B5" s="16">
        <f>IF('Your P&amp;L'!B5="","",'Your P&amp;L'!B5)</f>
        <v/>
      </c>
    </row>
    <row r="7">
      <c r="A7" s="9" t="inlineStr">
        <is>
          <t>Line</t>
        </is>
      </c>
      <c r="B7" s="9" t="inlineStr">
        <is>
          <t>Amount</t>
        </is>
      </c>
      <c r="C7" s="9" t="inlineStr">
        <is>
          <t>Comes from</t>
        </is>
      </c>
    </row>
    <row r="8">
      <c r="A8" s="7" t="inlineStr">
        <is>
          <t>OPERATING ACTIVITIES</t>
        </is>
      </c>
    </row>
    <row r="9">
      <c r="A9" t="inlineStr">
        <is>
          <t>Net income</t>
        </is>
      </c>
      <c r="B9" s="19">
        <f>'Your P&amp;L'!B40</f>
        <v/>
      </c>
      <c r="C9" t="inlineStr">
        <is>
          <t>P&amp;L row 40</t>
        </is>
      </c>
    </row>
    <row r="10">
      <c r="A10" t="inlineStr">
        <is>
          <t>Add back: depreciation</t>
        </is>
      </c>
      <c r="B10" s="19">
        <f>'Your P&amp;L'!B33</f>
        <v/>
      </c>
      <c r="C10" t="inlineStr">
        <is>
          <t>P&amp;L row 33: an expense, but no cash left</t>
        </is>
      </c>
    </row>
    <row r="11">
      <c r="A11" t="inlineStr">
        <is>
          <t>(Increase) / decrease in accounts receivable</t>
        </is>
      </c>
      <c r="B11" s="12">
        <f>-('Your balance sheet'!C11-'Your balance sheet'!B11)</f>
        <v/>
      </c>
      <c r="C11" t="inlineStr">
        <is>
          <t>Balance sheet row 11</t>
        </is>
      </c>
    </row>
    <row r="12">
      <c r="A12" t="inlineStr">
        <is>
          <t>(Increase) / decrease in inventory</t>
        </is>
      </c>
      <c r="B12" s="12">
        <f>-('Your balance sheet'!C12-'Your balance sheet'!B12)</f>
        <v/>
      </c>
      <c r="C12" t="inlineStr">
        <is>
          <t>Balance sheet row 12</t>
        </is>
      </c>
    </row>
    <row r="13">
      <c r="A13" t="inlineStr">
        <is>
          <t>(Increase) / decrease in prepaid expenses</t>
        </is>
      </c>
      <c r="B13" s="12">
        <f>-('Your balance sheet'!C13-'Your balance sheet'!B13)</f>
        <v/>
      </c>
      <c r="C13" t="inlineStr">
        <is>
          <t>Balance sheet row 13</t>
        </is>
      </c>
    </row>
    <row r="14">
      <c r="A14" t="inlineStr">
        <is>
          <t>Increase / (decrease) in accounts payable</t>
        </is>
      </c>
      <c r="B14" s="12">
        <f>'Your balance sheet'!C22-'Your balance sheet'!B22</f>
        <v/>
      </c>
      <c r="C14" t="inlineStr">
        <is>
          <t>Balance sheet row 22</t>
        </is>
      </c>
    </row>
    <row r="15">
      <c r="A15" t="inlineStr">
        <is>
          <t>Increase / (decrease) in credit cards</t>
        </is>
      </c>
      <c r="B15" s="12">
        <f>'Your balance sheet'!C23-'Your balance sheet'!B23</f>
        <v/>
      </c>
      <c r="C15" t="inlineStr">
        <is>
          <t>Balance sheet row 23</t>
        </is>
      </c>
    </row>
    <row r="16">
      <c r="A16" t="inlineStr">
        <is>
          <t>Increase / (decrease) in sales tax payable</t>
        </is>
      </c>
      <c r="B16" s="12">
        <f>'Your balance sheet'!C24-'Your balance sheet'!B24</f>
        <v/>
      </c>
      <c r="C16" t="inlineStr">
        <is>
          <t>Balance sheet row 24</t>
        </is>
      </c>
    </row>
    <row r="17">
      <c r="A17" t="inlineStr">
        <is>
          <t>Increase / (decrease) in accrued liabilities</t>
        </is>
      </c>
      <c r="B17" s="12">
        <f>'Your balance sheet'!C25-'Your balance sheet'!B25</f>
        <v/>
      </c>
      <c r="C17" t="inlineStr">
        <is>
          <t>Balance sheet row 25</t>
        </is>
      </c>
    </row>
    <row r="18">
      <c r="A18" t="inlineStr">
        <is>
          <t>Increase / (decrease) in gift cards and deposits</t>
        </is>
      </c>
      <c r="B18" s="12">
        <f>'Your balance sheet'!C26-'Your balance sheet'!B26</f>
        <v/>
      </c>
      <c r="C18" t="inlineStr">
        <is>
          <t>Balance sheet row 26</t>
        </is>
      </c>
    </row>
    <row r="19">
      <c r="A19" s="13" t="inlineStr">
        <is>
          <t>Net cash from operating activities</t>
        </is>
      </c>
      <c r="B19" s="14">
        <f>SUM(B9:B18)</f>
        <v/>
      </c>
    </row>
    <row r="21">
      <c r="A21" s="7" t="inlineStr">
        <is>
          <t>INVESTING ACTIVITIES</t>
        </is>
      </c>
    </row>
    <row r="22">
      <c r="A22" t="inlineStr">
        <is>
          <t>Purchases of fixed assets</t>
        </is>
      </c>
      <c r="B22" s="12">
        <f>-('Your balance sheet'!C15-'Your balance sheet'!B15)</f>
        <v/>
      </c>
      <c r="C22" t="inlineStr">
        <is>
          <t>Change in balance sheet row 15</t>
        </is>
      </c>
    </row>
    <row r="23">
      <c r="A23" t="inlineStr">
        <is>
          <t>(Increase) / decrease in deposits and other assets</t>
        </is>
      </c>
      <c r="B23" s="12">
        <f>-('Your balance sheet'!C18-'Your balance sheet'!B18)</f>
        <v/>
      </c>
      <c r="C23" t="inlineStr">
        <is>
          <t>Balance sheet row 18</t>
        </is>
      </c>
    </row>
    <row r="24">
      <c r="A24" s="13" t="inlineStr">
        <is>
          <t>Net cash from investing activities</t>
        </is>
      </c>
      <c r="B24" s="14">
        <f>SUM(B22:B23)</f>
        <v/>
      </c>
    </row>
    <row r="26">
      <c r="A26" s="7" t="inlineStr">
        <is>
          <t>FINANCING ACTIVITIES</t>
        </is>
      </c>
    </row>
    <row r="27">
      <c r="A27" t="inlineStr">
        <is>
          <t>Line of credit drawn / (repaid)</t>
        </is>
      </c>
      <c r="B27" s="12">
        <f>'Your balance sheet'!C27-'Your balance sheet'!B27</f>
        <v/>
      </c>
      <c r="C27" t="inlineStr">
        <is>
          <t>Balance sheet row 27</t>
        </is>
      </c>
    </row>
    <row r="28">
      <c r="A28" t="inlineStr">
        <is>
          <t>Term loans borrowed / (repaid)</t>
        </is>
      </c>
      <c r="B28" s="12">
        <f>'Your balance sheet'!C29-'Your balance sheet'!B29</f>
        <v/>
      </c>
      <c r="C28" t="inlineStr">
        <is>
          <t>Balance sheet row 29</t>
        </is>
      </c>
    </row>
    <row r="29">
      <c r="A29" t="inlineStr">
        <is>
          <t>Owner contributions / (capital withdrawn)</t>
        </is>
      </c>
      <c r="B29" s="12">
        <f>'Your balance sheet'!C33-'Your balance sheet'!B33</f>
        <v/>
      </c>
      <c r="C29" t="inlineStr">
        <is>
          <t>Balance sheet row 33</t>
        </is>
      </c>
    </row>
    <row r="30">
      <c r="A30" t="inlineStr">
        <is>
          <t>Owner distributions</t>
        </is>
      </c>
      <c r="B30" s="12">
        <f>-'Your balance sheet'!C36</f>
        <v/>
      </c>
      <c r="C30" t="inlineStr">
        <is>
          <t>Balance sheet row 36</t>
        </is>
      </c>
    </row>
    <row r="31">
      <c r="A31" s="13" t="inlineStr">
        <is>
          <t>Net cash from financing activities</t>
        </is>
      </c>
      <c r="B31" s="14">
        <f>SUM(B27:B30)</f>
        <v/>
      </c>
    </row>
    <row r="33">
      <c r="A33" s="13" t="inlineStr">
        <is>
          <t>NET CHANGE IN CASH</t>
        </is>
      </c>
      <c r="B33" s="14">
        <f>B19+B24+B31</f>
        <v/>
      </c>
    </row>
    <row r="34">
      <c r="A34" t="inlineStr">
        <is>
          <t>Cash at the start of the year</t>
        </is>
      </c>
      <c r="B34" s="19">
        <f>'Your balance sheet'!B10</f>
        <v/>
      </c>
      <c r="C34" t="inlineStr">
        <is>
          <t>Balance sheet row 10, opening</t>
        </is>
      </c>
    </row>
    <row r="35">
      <c r="A35" s="13" t="inlineStr">
        <is>
          <t>Cash at the end of the year (calculated)</t>
        </is>
      </c>
      <c r="B35" s="14">
        <f>B34+B33</f>
        <v/>
      </c>
    </row>
    <row r="37">
      <c r="A37" s="7" t="inlineStr">
        <is>
          <t>CHECKS</t>
        </is>
      </c>
    </row>
    <row r="38">
      <c r="A38" t="inlineStr">
        <is>
          <t>Calculated closing cash minus balance sheet cash: must be $0</t>
        </is>
      </c>
      <c r="B38" s="12">
        <f>B35-'Your balance sheet'!C10</f>
        <v/>
      </c>
      <c r="C38" t="inlineStr">
        <is>
          <t>Balance sheet row 10, closing</t>
        </is>
      </c>
    </row>
    <row r="39">
      <c r="A39" t="inlineStr">
        <is>
          <t>Status</t>
        </is>
      </c>
      <c r="B39" s="8">
        <f>IF(ROUND(B38,0)=0,"Ties ✓","Doesn't tie")</f>
        <v/>
      </c>
    </row>
    <row r="40">
      <c r="A40" t="inlineStr">
        <is>
          <t>Cash from operations minus net income</t>
        </is>
      </c>
      <c r="B40" s="12">
        <f>B19-B9</f>
        <v/>
      </c>
      <c r="C40" t="inlineStr">
        <is>
          <t>Not a check. Positive: operations brought in more cash than the profit (often depreciation). Negative: profit tied up in stock or receivables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2026-10-19T22:54:16Z</dcterms:created>
  <dcterms:modified xmlns:dcterms="http://purl.org/dc/terms/" xmlns:xsi="http://www.w3.org/2001/XMLSchema-instance" xsi:type="dcterms:W3CDTF">2026-10-19T22:54:16Z</dcterms:modified>
</cp:coreProperties>
</file>