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drawings/drawing2.xml" ContentType="application/vnd.openxmlformats-officedocument.drawing+xml"/>
  <Override PartName="/xl/worksheets/sheet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Chart data" sheetId="2" state="visible" r:id="rId2"/>
    <sheet xmlns:r="http://schemas.openxmlformats.org/officeDocument/2006/relationships" name="Forecast vs actual" sheetId="3" state="visible" r:id="rId3"/>
    <sheet xmlns:r="http://schemas.openxmlformats.org/officeDocument/2006/relationships" name="Snapshots" sheetId="4" state="visible" r:id="rId4"/>
    <sheet xmlns:r="http://schemas.openxmlformats.org/officeDocument/2006/relationships" name="Your data" sheetId="5" state="visible" r:id="rId5"/>
  </sheets>
  <definedNames/>
  <calcPr calcId="124519" fullCalcOnLoad="1"/>
</workbook>
</file>

<file path=xl/styles.xml><?xml version="1.0" encoding="utf-8"?>
<styleSheet xmlns="http://schemas.openxmlformats.org/spreadsheetml/2006/main">
  <numFmts count="3">
    <numFmt numFmtId="164" formatCode="$#,##0"/>
    <numFmt numFmtId="165" formatCode="+0.0%;-0.0%;0.0%"/>
    <numFmt numFmtId="166" formatCode="$#,##0;-$#,##0"/>
  </numFmts>
  <fonts count="5">
    <font>
      <name val="Calibri"/>
      <family val="2"/>
      <color theme="1"/>
      <sz val="11"/>
      <scheme val="minor"/>
    </font>
    <font>
      <b val="1"/>
      <sz val="14"/>
    </font>
    <font>
      <sz val="11"/>
    </font>
    <font>
      <b val="1"/>
      <sz val="11"/>
    </font>
    <font>
      <b val="1"/>
    </font>
  </fonts>
  <fills count="3">
    <fill>
      <patternFill/>
    </fill>
    <fill>
      <patternFill patternType="gray125"/>
    </fill>
    <fill>
      <patternFill patternType="solid">
        <fgColor rgb="00FEF3C7"/>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pivotButton="0" quotePrefix="0" xfId="0"/>
    <xf numFmtId="164" fontId="0" fillId="0" borderId="0" pivotButton="0" quotePrefix="0" xfId="0"/>
    <xf numFmtId="0" fontId="4"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December should land near $223k, between $191k and $254k</a:t>
            </a:r>
          </a:p>
        </rich>
      </tx>
    </title>
    <plotArea>
      <areaChart>
        <grouping val="stacked"/>
        <ser>
          <idx val="0"/>
          <order val="0"/>
          <tx>
            <strRef>
              <f>'Chart data'!D1</f>
            </strRef>
          </tx>
          <spPr>
            <a:noFill xmlns:a="http://schemas.openxmlformats.org/drawingml/2006/main"/>
            <a:ln xmlns:a="http://schemas.openxmlformats.org/drawingml/2006/main">
              <a:noFill/>
              <a:prstDash val="solid"/>
            </a:ln>
          </spPr>
          <cat>
            <numRef>
              <f>'Chart data'!$A$2:$A$13</f>
            </numRef>
          </cat>
          <val>
            <numRef>
              <f>'Chart data'!$D$2:$D$13</f>
            </numRef>
          </val>
        </ser>
        <ser>
          <idx val="1"/>
          <order val="1"/>
          <tx>
            <strRef>
              <f>'Chart data'!F1</f>
            </strRef>
          </tx>
          <spPr>
            <a:solidFill xmlns:a="http://schemas.openxmlformats.org/drawingml/2006/main">
              <a:srgbClr val="FEF3C7"/>
            </a:solidFill>
            <a:ln xmlns:a="http://schemas.openxmlformats.org/drawingml/2006/main">
              <a:noFill/>
              <a:prstDash val="solid"/>
            </a:ln>
          </spPr>
          <cat>
            <numRef>
              <f>'Chart data'!$A$2:$A$13</f>
            </numRef>
          </cat>
          <val>
            <numRef>
              <f>'Chart data'!$F$2:$F$13</f>
            </numRef>
          </val>
        </ser>
        <axId val="10"/>
        <axId val="100"/>
      </areaChart>
      <lineChart>
        <grouping val="standard"/>
        <ser>
          <idx val="2"/>
          <order val="2"/>
          <tx>
            <strRef>
              <f>'Chart data'!B1</f>
            </strRef>
          </tx>
          <spPr>
            <a:ln xmlns:a="http://schemas.openxmlformats.org/drawingml/2006/main" w="38100">
              <a:solidFill>
                <a:srgbClr val="D97706"/>
              </a:solidFill>
              <a:prstDash val="solid"/>
            </a:ln>
          </spPr>
          <marker>
            <symbol val="none"/>
            <spPr>
              <a:ln xmlns:a="http://schemas.openxmlformats.org/drawingml/2006/main">
                <a:prstDash val="solid"/>
              </a:ln>
            </spPr>
          </marker>
          <cat>
            <numRef>
              <f>'Chart data'!$A$2:$A$13</f>
            </numRef>
          </cat>
          <val>
            <numRef>
              <f>'Chart data'!$B$2:$B$13</f>
            </numRef>
          </val>
          <smooth val="0"/>
        </ser>
        <ser>
          <idx val="3"/>
          <order val="3"/>
          <tx>
            <strRef>
              <f>'Chart data'!C1</f>
            </strRef>
          </tx>
          <spPr>
            <a:ln xmlns:a="http://schemas.openxmlformats.org/drawingml/2006/main" w="38100">
              <a:solidFill>
                <a:srgbClr val="D97706"/>
              </a:solidFill>
              <a:prstDash val="dash"/>
            </a:ln>
          </spPr>
          <marker>
            <symbol val="none"/>
            <spPr>
              <a:ln xmlns:a="http://schemas.openxmlformats.org/drawingml/2006/main">
                <a:prstDash val="solid"/>
              </a:ln>
            </spPr>
          </marker>
          <cat>
            <numRef>
              <f>'Chart data'!$A$2:$A$13</f>
            </numRef>
          </cat>
          <val>
            <numRef>
              <f>'Chart data'!$C$2:$C$13</f>
            </numRef>
          </val>
          <smooth val="0"/>
        </ser>
        <ser>
          <idx val="4"/>
          <order val="4"/>
          <tx>
            <strRef>
              <f>'Chart data'!G1</f>
            </strRef>
          </tx>
          <spPr>
            <a:ln xmlns:a="http://schemas.openxmlformats.org/drawingml/2006/main" w="19050">
              <a:solidFill>
                <a:srgbClr val="94A3B8"/>
              </a:solidFill>
              <a:prstDash val="solid"/>
            </a:ln>
          </spPr>
          <marker>
            <symbol val="none"/>
            <spPr>
              <a:ln xmlns:a="http://schemas.openxmlformats.org/drawingml/2006/main">
                <a:prstDash val="solid"/>
              </a:ln>
            </spPr>
          </marker>
          <cat>
            <numRef>
              <f>'Chart data'!$A$2:$A$13</f>
            </numRef>
          </cat>
          <val>
            <numRef>
              <f>'Chart data'!$G$2:$G$13</f>
            </numRef>
          </val>
          <smooth val="0"/>
        </ser>
        <axId val="10"/>
        <axId val="100"/>
      </lineChart>
      <catAx>
        <axId val="10"/>
        <scaling>
          <orientation val="minMax"/>
        </scaling>
        <delete val="0"/>
        <axPos val="l"/>
        <majorTickMark val="none"/>
        <minorTickMark val="none"/>
        <crossAx val="100"/>
        <lblOffset val="100"/>
      </catAx>
      <valAx>
        <axId val="100"/>
        <scaling>
          <orientation val="minMax"/>
          <min val="0"/>
        </scaling>
        <delete val="0"/>
        <axPos val="l"/>
        <majorGridlines/>
        <title>
          <tx>
            <rich>
              <a:bodyPr xmlns:a="http://schemas.openxmlformats.org/drawingml/2006/main"/>
              <a:p xmlns:a="http://schemas.openxmlformats.org/drawingml/2006/main">
                <a:pPr>
                  <a:defRPr/>
                </a:pPr>
                <a:r>
                  <a:t>Monthly sales ($)</a:t>
                </a:r>
              </a:p>
            </rich>
          </tx>
        </title>
        <numFmt formatCode="$#,##0" sourceLinked="0"/>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The full-year forecast fell $61k by May, then climbed back to $854k</a:t>
            </a:r>
          </a:p>
        </rich>
      </tx>
    </title>
    <plotArea>
      <lineChart>
        <grouping val="standard"/>
        <ser>
          <idx val="0"/>
          <order val="0"/>
          <tx>
            <strRef>
              <f>'Snapshots'!D1</f>
            </strRef>
          </tx>
          <spPr>
            <a:ln xmlns:a="http://schemas.openxmlformats.org/drawingml/2006/main" w="38100">
              <a:solidFill>
                <a:srgbClr val="D97706"/>
              </a:solidFill>
              <a:prstDash val="solid"/>
            </a:ln>
          </spPr>
          <marker>
            <symbol val="none"/>
            <spPr>
              <a:ln xmlns:a="http://schemas.openxmlformats.org/drawingml/2006/main">
                <a:prstDash val="solid"/>
              </a:ln>
            </spPr>
          </marker>
          <cat>
            <numRef>
              <f>'Snapshots'!$A$2:$A$11</f>
            </numRef>
          </cat>
          <val>
            <numRef>
              <f>'Snapshots'!$D$2:$D$11</f>
            </numRef>
          </val>
        </ser>
        <axId val="10"/>
        <axId val="100"/>
      </lineChart>
      <catAx>
        <axId val="10"/>
        <scaling>
          <orientation val="minMax"/>
        </scaling>
        <delete val="0"/>
        <axPos val="l"/>
        <majorTickMark val="none"/>
        <minorTickMark val="none"/>
        <crossAx val="100"/>
        <lblOffset val="100"/>
      </catAx>
      <valAx>
        <axId val="100"/>
        <scaling>
          <orientation val="minMax"/>
          <max val="900000"/>
          <min val="750000"/>
        </scaling>
        <delete val="0"/>
        <axPos val="l"/>
        <majorGridlines/>
        <title>
          <tx>
            <rich>
              <a:bodyPr xmlns:a="http://schemas.openxmlformats.org/drawingml/2006/main"/>
              <a:p xmlns:a="http://schemas.openxmlformats.org/drawingml/2006/main">
                <a:pPr>
                  <a:defRPr/>
                </a:pPr>
                <a:r>
                  <a:t>Full-year forecast ($)</a:t>
                </a:r>
              </a:p>
            </rich>
          </tx>
        </title>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8</col>
      <colOff>0</colOff>
      <row>1</row>
      <rowOff>0</rowOff>
    </from>
    <ext cx="8640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6</col>
      <colOff>0</colOff>
      <row>1</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10" customWidth="1" min="1" max="1"/>
  </cols>
  <sheetData>
    <row r="1">
      <c r="A1" s="1" t="inlineStr">
        <is>
          <t>Forecast vs actual chart: practice workbook</t>
        </is>
      </c>
    </row>
    <row r="2">
      <c r="A2" s="2" t="inlineStr">
        <is>
          <t>Example business: Quokka Toy Store (fictional). All numbers are made up for practice and match the figures in the guide at parityai.pro/blog/forecast-chart.</t>
        </is>
      </c>
    </row>
    <row r="3">
      <c r="A3" s="2" t="inlineStr"/>
    </row>
    <row r="4">
      <c r="A4" s="3" t="inlineStr">
        <is>
          <t>Sheets</t>
        </is>
      </c>
    </row>
    <row r="5">
      <c r="A5" s="2" t="inlineStr">
        <is>
          <t>Chart data: one row per month. Actual = what sold. Forecast = the latest forecast, starting in the last actual month so the two lines join. Low and High = the range. Band = High − Low (a helper column the chart stacks on top of Low to draw the shaded range). Last year = context, plotted in gray.</t>
        </is>
      </c>
    </row>
    <row r="6">
      <c r="A6" s="2" t="inlineStr">
        <is>
          <t>Forecast vs actual: actual against the forecast made in January, with monthly and year-to-date variance in $ and %.</t>
        </is>
      </c>
    </row>
    <row r="7">
      <c r="A7" s="2" t="inlineStr">
        <is>
          <t>Snapshots: the full-year forecast as it was re-made at the start of each month (actuals to date + forecast for the rest).</t>
        </is>
      </c>
    </row>
    <row r="8">
      <c r="A8" s="2" t="inlineStr">
        <is>
          <t>Your data: the same layout, empty. Paste your own months and numbers into the white cells.</t>
        </is>
      </c>
    </row>
    <row r="9">
      <c r="A9" s="2" t="inlineStr"/>
    </row>
    <row r="10">
      <c r="A10" s="3" t="inlineStr">
        <is>
          <t>How the chart is built</t>
        </is>
      </c>
    </row>
    <row r="11">
      <c r="A11" s="2" t="inlineStr">
        <is>
          <t>1. Leave Forecast blank for months that already have actuals (except the last one, which repeats the actual so the lines meet). Leave Actual blank for future months. Blank cells show as gaps in a line chart.</t>
        </is>
      </c>
    </row>
    <row r="12">
      <c r="A12" s="2" t="inlineStr">
        <is>
          <t>2. The shaded range is a stacked area: Low is drawn with no fill, Band sits on top of it in a light tint.</t>
        </is>
      </c>
    </row>
    <row r="13">
      <c r="A13" s="2" t="inlineStr">
        <is>
          <t>3. Actual is a solid line; Forecast is the same colour, dashed; Last year is thin and gray.</t>
        </is>
      </c>
    </row>
    <row r="14">
      <c r="A14" s="2" t="inlineStr">
        <is>
          <t>4. Range rule used here: forecast ± the biggest miss at that distance ahead in the last two years (6% one month ahead, 10% two months, 14% three months). Replace with your own.</t>
        </is>
      </c>
    </row>
    <row r="15">
      <c r="A15" s="2" t="inlineStr"/>
    </row>
    <row r="16">
      <c r="A16" s="2" t="inlineStr">
        <is>
          <t>Each month: type the new actual, clear that month's forecast cell, and update the forecast and range for the months left. Copy the full-year total into the Snapshots sheet.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24" customWidth="1" min="3" max="3"/>
    <col width="12" customWidth="1" min="4" max="4"/>
    <col width="12" customWidth="1" min="5" max="5"/>
    <col width="18" customWidth="1" min="6" max="6"/>
    <col width="16" customWidth="1" min="7" max="7"/>
  </cols>
  <sheetData>
    <row r="1">
      <c r="A1" s="4" t="inlineStr">
        <is>
          <t>Month</t>
        </is>
      </c>
      <c r="B1" s="4" t="inlineStr">
        <is>
          <t>Actual 2026</t>
        </is>
      </c>
      <c r="C1" s="4" t="inlineStr">
        <is>
          <t>Forecast (made October)</t>
        </is>
      </c>
      <c r="D1" s="4" t="inlineStr">
        <is>
          <t>Low</t>
        </is>
      </c>
      <c r="E1" s="4" t="inlineStr">
        <is>
          <t>High</t>
        </is>
      </c>
      <c r="F1" s="4" t="inlineStr">
        <is>
          <t>Band (High − Low)</t>
        </is>
      </c>
      <c r="G1" s="4" t="inlineStr">
        <is>
          <t>Last year (2025)</t>
        </is>
      </c>
    </row>
    <row r="2">
      <c r="A2" t="inlineStr">
        <is>
          <t>Jan 2026</t>
        </is>
      </c>
      <c r="B2" s="5" t="n">
        <v>39100</v>
      </c>
      <c r="C2" s="5" t="n"/>
      <c r="D2" s="5" t="n"/>
      <c r="E2" s="5" t="n"/>
      <c r="F2" s="5" t="n"/>
      <c r="G2" s="5" t="n">
        <v>37600</v>
      </c>
    </row>
    <row r="3">
      <c r="A3" t="inlineStr">
        <is>
          <t>Feb 2026</t>
        </is>
      </c>
      <c r="B3" s="5" t="n">
        <v>38300</v>
      </c>
      <c r="C3" s="5" t="n"/>
      <c r="D3" s="5" t="n"/>
      <c r="E3" s="5" t="n"/>
      <c r="F3" s="5" t="n"/>
      <c r="G3" s="5" t="n">
        <v>37600</v>
      </c>
    </row>
    <row r="4">
      <c r="A4" t="inlineStr">
        <is>
          <t>Mar 2026</t>
        </is>
      </c>
      <c r="B4" s="5" t="n">
        <v>44300</v>
      </c>
      <c r="C4" s="5" t="n"/>
      <c r="D4" s="5" t="n"/>
      <c r="E4" s="5" t="n"/>
      <c r="F4" s="5" t="n"/>
      <c r="G4" s="5" t="n">
        <v>44400</v>
      </c>
    </row>
    <row r="5">
      <c r="A5" t="inlineStr">
        <is>
          <t>Apr 2026</t>
        </is>
      </c>
      <c r="B5" s="5" t="n">
        <v>46700</v>
      </c>
      <c r="C5" s="5" t="n"/>
      <c r="D5" s="5" t="n"/>
      <c r="E5" s="5" t="n"/>
      <c r="F5" s="5" t="n"/>
      <c r="G5" s="5" t="n">
        <v>47800</v>
      </c>
    </row>
    <row r="6">
      <c r="A6" t="inlineStr">
        <is>
          <t>May 2026</t>
        </is>
      </c>
      <c r="B6" s="5" t="n">
        <v>47200</v>
      </c>
      <c r="C6" s="5" t="n"/>
      <c r="D6" s="5" t="n"/>
      <c r="E6" s="5" t="n"/>
      <c r="F6" s="5" t="n"/>
      <c r="G6" s="5" t="n">
        <v>47800</v>
      </c>
    </row>
    <row r="7">
      <c r="A7" t="inlineStr">
        <is>
          <t>Jun 2026</t>
        </is>
      </c>
      <c r="B7" s="5" t="n">
        <v>51700</v>
      </c>
      <c r="C7" s="5" t="n"/>
      <c r="D7" s="5" t="n"/>
      <c r="E7" s="5" t="n"/>
      <c r="F7" s="5" t="n"/>
      <c r="G7" s="5" t="n">
        <v>51200</v>
      </c>
    </row>
    <row r="8">
      <c r="A8" t="inlineStr">
        <is>
          <t>Jul 2026</t>
        </is>
      </c>
      <c r="B8" s="5" t="n">
        <v>58600</v>
      </c>
      <c r="C8" s="5" t="n"/>
      <c r="D8" s="5" t="n"/>
      <c r="E8" s="5" t="n"/>
      <c r="F8" s="5" t="n"/>
      <c r="G8" s="5" t="n">
        <v>54700</v>
      </c>
    </row>
    <row r="9">
      <c r="A9" t="inlineStr">
        <is>
          <t>Aug 2026</t>
        </is>
      </c>
      <c r="B9" s="5" t="n">
        <v>63400</v>
      </c>
      <c r="C9" s="5" t="n"/>
      <c r="D9" s="5" t="n"/>
      <c r="E9" s="5" t="n"/>
      <c r="F9" s="5" t="n"/>
      <c r="G9" s="5" t="n">
        <v>58100</v>
      </c>
    </row>
    <row r="10">
      <c r="A10" t="inlineStr">
        <is>
          <t>Sep 2026</t>
        </is>
      </c>
      <c r="B10" s="5" t="n">
        <v>59200</v>
      </c>
      <c r="C10" s="5">
        <f>B10</f>
        <v/>
      </c>
      <c r="D10" s="5">
        <f>B10</f>
        <v/>
      </c>
      <c r="E10" s="5">
        <f>B10</f>
        <v/>
      </c>
      <c r="F10" s="5">
        <f>E10-D10</f>
        <v/>
      </c>
      <c r="G10" s="5" t="n">
        <v>54700</v>
      </c>
    </row>
    <row r="11">
      <c r="A11" t="inlineStr">
        <is>
          <t>Oct 2026</t>
        </is>
      </c>
      <c r="B11" s="5" t="n"/>
      <c r="C11" s="5" t="n">
        <v>68200</v>
      </c>
      <c r="D11" s="5">
        <f>ROUND(C11*(1-0.06)/100,0)*100</f>
        <v/>
      </c>
      <c r="E11" s="5">
        <f>ROUND(C11*(1+0.06)/100,0)*100</f>
        <v/>
      </c>
      <c r="F11" s="5">
        <f>E11-D11</f>
        <v/>
      </c>
      <c r="G11" s="5" t="n">
        <v>64900</v>
      </c>
    </row>
    <row r="12">
      <c r="A12" t="inlineStr">
        <is>
          <t>Nov 2026</t>
        </is>
      </c>
      <c r="B12" s="5" t="n"/>
      <c r="C12" s="5" t="n">
        <v>114800</v>
      </c>
      <c r="D12" s="5">
        <f>ROUND(C12*(1-0.1)/100,0)*100</f>
        <v/>
      </c>
      <c r="E12" s="5">
        <f>ROUND(C12*(1+0.1)/100,0)*100</f>
        <v/>
      </c>
      <c r="F12" s="5">
        <f>E12-D12</f>
        <v/>
      </c>
      <c r="G12" s="5" t="n">
        <v>109300</v>
      </c>
    </row>
    <row r="13">
      <c r="A13" t="inlineStr">
        <is>
          <t>Dec 2026</t>
        </is>
      </c>
      <c r="B13" s="5" t="n"/>
      <c r="C13" s="5" t="n">
        <v>222600</v>
      </c>
      <c r="D13" s="5">
        <f>ROUND(C13*(1-0.14)/100,0)*100</f>
        <v/>
      </c>
      <c r="E13" s="5">
        <f>ROUND(C13*(1+0.14)/100,0)*100</f>
        <v/>
      </c>
      <c r="F13" s="5">
        <f>E13-D13</f>
        <v/>
      </c>
      <c r="G13" s="5" t="n">
        <v>211800</v>
      </c>
    </row>
    <row r="14">
      <c r="B14" s="5" t="n"/>
      <c r="C14" s="5" t="n"/>
      <c r="D14" s="5" t="n"/>
      <c r="E14" s="5" t="n"/>
      <c r="F14" s="5" t="n"/>
      <c r="G14" s="5" t="n"/>
    </row>
    <row r="15">
      <c r="A15" s="6" t="inlineStr">
        <is>
          <t>Full year 2026 (actual to Sep + forecast)</t>
        </is>
      </c>
      <c r="B15" s="5" t="n"/>
      <c r="C15" s="5">
        <f>SUM(B2:B10)+SUM(C11:C13)</f>
        <v/>
      </c>
      <c r="D15" s="5">
        <f>SUM(B2:B10)+SUM(D11:D13)</f>
        <v/>
      </c>
      <c r="E15" s="5">
        <f>SUM(B2:B10)+SUM(E11:E13)</f>
        <v/>
      </c>
      <c r="F15" s="5" t="n"/>
      <c r="G15" s="5">
        <f>SUM(G2:G13)</f>
        <v/>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28" customWidth="1" min="1" max="1"/>
    <col width="18" customWidth="1" min="2" max="2"/>
    <col width="12" customWidth="1" min="3" max="3"/>
    <col width="12" customWidth="1" min="4" max="4"/>
    <col width="12" customWidth="1" min="5" max="5"/>
    <col width="14" customWidth="1" min="6" max="6"/>
    <col width="14" customWidth="1" min="7" max="7"/>
    <col width="16" customWidth="1" min="8" max="8"/>
  </cols>
  <sheetData>
    <row r="1">
      <c r="A1" s="4" t="inlineStr">
        <is>
          <t>Month</t>
        </is>
      </c>
      <c r="B1" s="4" t="inlineStr">
        <is>
          <t>January forecast</t>
        </is>
      </c>
      <c r="C1" s="4" t="inlineStr">
        <is>
          <t>Actual</t>
        </is>
      </c>
      <c r="D1" s="4" t="inlineStr">
        <is>
          <t>Variance $</t>
        </is>
      </c>
      <c r="E1" s="4" t="inlineStr">
        <is>
          <t>Variance %</t>
        </is>
      </c>
      <c r="F1" s="4" t="inlineStr">
        <is>
          <t>YTD forecast</t>
        </is>
      </c>
      <c r="G1" s="4" t="inlineStr">
        <is>
          <t>YTD actual</t>
        </is>
      </c>
      <c r="H1" s="4" t="inlineStr">
        <is>
          <t>YTD variance %</t>
        </is>
      </c>
    </row>
    <row r="2">
      <c r="A2" t="inlineStr">
        <is>
          <t>Jan 2026</t>
        </is>
      </c>
      <c r="B2" s="5" t="n">
        <v>39900</v>
      </c>
      <c r="C2" s="5" t="n">
        <v>39100</v>
      </c>
      <c r="D2" s="5">
        <f>C2-B2</f>
        <v/>
      </c>
      <c r="E2" s="7">
        <f>D2/B2</f>
        <v/>
      </c>
      <c r="F2" s="5">
        <f>SUM(B$2:B2)</f>
        <v/>
      </c>
      <c r="G2" s="5">
        <f>SUM(C$2:C2)</f>
        <v/>
      </c>
      <c r="H2" s="7">
        <f>G2/F2-1</f>
        <v/>
      </c>
    </row>
    <row r="3">
      <c r="A3" t="inlineStr">
        <is>
          <t>Feb 2026</t>
        </is>
      </c>
      <c r="B3" s="5" t="n">
        <v>39900</v>
      </c>
      <c r="C3" s="5" t="n">
        <v>38300</v>
      </c>
      <c r="D3" s="5">
        <f>C3-B3</f>
        <v/>
      </c>
      <c r="E3" s="7">
        <f>D3/B3</f>
        <v/>
      </c>
      <c r="F3" s="5">
        <f>SUM(B$2:B3)</f>
        <v/>
      </c>
      <c r="G3" s="5">
        <f>SUM(C$2:C3)</f>
        <v/>
      </c>
      <c r="H3" s="7">
        <f>G3/F3-1</f>
        <v/>
      </c>
    </row>
    <row r="4">
      <c r="A4" t="inlineStr">
        <is>
          <t>Mar 2026</t>
        </is>
      </c>
      <c r="B4" s="5" t="n">
        <v>47100</v>
      </c>
      <c r="C4" s="5" t="n">
        <v>44300</v>
      </c>
      <c r="D4" s="5">
        <f>C4-B4</f>
        <v/>
      </c>
      <c r="E4" s="7">
        <f>D4/B4</f>
        <v/>
      </c>
      <c r="F4" s="5">
        <f>SUM(B$2:B4)</f>
        <v/>
      </c>
      <c r="G4" s="5">
        <f>SUM(C$2:C4)</f>
        <v/>
      </c>
      <c r="H4" s="7">
        <f>G4/F4-1</f>
        <v/>
      </c>
    </row>
    <row r="5">
      <c r="A5" t="inlineStr">
        <is>
          <t>Apr 2026</t>
        </is>
      </c>
      <c r="B5" s="5" t="n">
        <v>50800</v>
      </c>
      <c r="C5" s="5" t="n">
        <v>46700</v>
      </c>
      <c r="D5" s="5">
        <f>C5-B5</f>
        <v/>
      </c>
      <c r="E5" s="7">
        <f>D5/B5</f>
        <v/>
      </c>
      <c r="F5" s="5">
        <f>SUM(B$2:B5)</f>
        <v/>
      </c>
      <c r="G5" s="5">
        <f>SUM(C$2:C5)</f>
        <v/>
      </c>
      <c r="H5" s="7">
        <f>G5/F5-1</f>
        <v/>
      </c>
    </row>
    <row r="6">
      <c r="A6" t="inlineStr">
        <is>
          <t>May 2026</t>
        </is>
      </c>
      <c r="B6" s="5" t="n">
        <v>50800</v>
      </c>
      <c r="C6" s="5" t="n">
        <v>47200</v>
      </c>
      <c r="D6" s="5">
        <f>C6-B6</f>
        <v/>
      </c>
      <c r="E6" s="7">
        <f>D6/B6</f>
        <v/>
      </c>
      <c r="F6" s="5">
        <f>SUM(B$2:B6)</f>
        <v/>
      </c>
      <c r="G6" s="5">
        <f>SUM(C$2:C6)</f>
        <v/>
      </c>
      <c r="H6" s="7">
        <f>G6/F6-1</f>
        <v/>
      </c>
    </row>
    <row r="7">
      <c r="A7" t="inlineStr">
        <is>
          <t>Jun 2026</t>
        </is>
      </c>
      <c r="B7" s="5" t="n">
        <v>54400</v>
      </c>
      <c r="C7" s="5" t="n">
        <v>51700</v>
      </c>
      <c r="D7" s="5">
        <f>C7-B7</f>
        <v/>
      </c>
      <c r="E7" s="7">
        <f>D7/B7</f>
        <v/>
      </c>
      <c r="F7" s="5">
        <f>SUM(B$2:B7)</f>
        <v/>
      </c>
      <c r="G7" s="5">
        <f>SUM(C$2:C7)</f>
        <v/>
      </c>
      <c r="H7" s="7">
        <f>G7/F7-1</f>
        <v/>
      </c>
    </row>
    <row r="8">
      <c r="A8" t="inlineStr">
        <is>
          <t>Jul 2026</t>
        </is>
      </c>
      <c r="B8" s="5" t="n">
        <v>58000</v>
      </c>
      <c r="C8" s="5" t="n">
        <v>58600</v>
      </c>
      <c r="D8" s="5">
        <f>C8-B8</f>
        <v/>
      </c>
      <c r="E8" s="7">
        <f>D8/B8</f>
        <v/>
      </c>
      <c r="F8" s="5">
        <f>SUM(B$2:B8)</f>
        <v/>
      </c>
      <c r="G8" s="5">
        <f>SUM(C$2:C8)</f>
        <v/>
      </c>
      <c r="H8" s="7">
        <f>G8/F8-1</f>
        <v/>
      </c>
    </row>
    <row r="9">
      <c r="A9" t="inlineStr">
        <is>
          <t>Aug 2026</t>
        </is>
      </c>
      <c r="B9" s="5" t="n">
        <v>61600</v>
      </c>
      <c r="C9" s="5" t="n">
        <v>63400</v>
      </c>
      <c r="D9" s="5">
        <f>C9-B9</f>
        <v/>
      </c>
      <c r="E9" s="7">
        <f>D9/B9</f>
        <v/>
      </c>
      <c r="F9" s="5">
        <f>SUM(B$2:B9)</f>
        <v/>
      </c>
      <c r="G9" s="5">
        <f>SUM(C$2:C9)</f>
        <v/>
      </c>
      <c r="H9" s="7">
        <f>G9/F9-1</f>
        <v/>
      </c>
    </row>
    <row r="10">
      <c r="A10" t="inlineStr">
        <is>
          <t>Sep 2026</t>
        </is>
      </c>
      <c r="B10" s="5" t="n">
        <v>58000</v>
      </c>
      <c r="C10" s="5" t="n">
        <v>59200</v>
      </c>
      <c r="D10" s="5">
        <f>C10-B10</f>
        <v/>
      </c>
      <c r="E10" s="7">
        <f>D10/B10</f>
        <v/>
      </c>
      <c r="F10" s="5">
        <f>SUM(B$2:B10)</f>
        <v/>
      </c>
      <c r="G10" s="5">
        <f>SUM(C$2:C10)</f>
        <v/>
      </c>
      <c r="H10" s="7">
        <f>G10/F10-1</f>
        <v/>
      </c>
    </row>
    <row r="11">
      <c r="A11" t="inlineStr">
        <is>
          <t>Oct 2026</t>
        </is>
      </c>
      <c r="B11" s="5" t="n">
        <v>68900</v>
      </c>
      <c r="C11" s="5" t="n"/>
      <c r="D11" s="5" t="n"/>
      <c r="E11" s="7" t="n"/>
      <c r="F11" s="5" t="n"/>
      <c r="G11" s="5" t="n"/>
      <c r="H11" s="7" t="n"/>
    </row>
    <row r="12">
      <c r="A12" t="inlineStr">
        <is>
          <t>Nov 2026</t>
        </is>
      </c>
      <c r="B12" s="5" t="n">
        <v>116000</v>
      </c>
      <c r="C12" s="5" t="n"/>
      <c r="D12" s="5" t="n"/>
      <c r="E12" s="7" t="n"/>
      <c r="F12" s="5" t="n"/>
      <c r="G12" s="5" t="n"/>
      <c r="H12" s="7" t="n"/>
    </row>
    <row r="13">
      <c r="A13" t="inlineStr">
        <is>
          <t>Dec 2026</t>
        </is>
      </c>
      <c r="B13" s="5" t="n">
        <v>224800</v>
      </c>
      <c r="C13" s="5" t="n"/>
      <c r="D13" s="5" t="n"/>
      <c r="E13" s="7" t="n"/>
      <c r="F13" s="5" t="n"/>
      <c r="G13" s="5" t="n"/>
      <c r="H13" s="7" t="n"/>
    </row>
    <row r="14">
      <c r="B14" s="5" t="n"/>
      <c r="C14" s="5" t="n"/>
      <c r="D14" s="5" t="n"/>
      <c r="F14" s="5" t="n"/>
      <c r="G14" s="5" t="n"/>
    </row>
    <row r="15">
      <c r="A15" s="6" t="inlineStr">
        <is>
          <t>Full-year January forecast</t>
        </is>
      </c>
      <c r="B15" s="5">
        <f>SUM(B2:B13)</f>
        <v/>
      </c>
      <c r="C15" s="5" t="n"/>
      <c r="D15" s="5" t="n"/>
      <c r="F15" s="5" t="n"/>
      <c r="G15" s="5"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26" customWidth="1" min="1" max="1"/>
    <col width="16" customWidth="1" min="2" max="2"/>
    <col width="30" customWidth="1" min="3" max="3"/>
    <col width="18" customWidth="1" min="4" max="4"/>
    <col width="18" customWidth="1" min="5" max="5"/>
  </cols>
  <sheetData>
    <row r="1">
      <c r="A1" s="4" t="inlineStr">
        <is>
          <t>Forecast made at start of</t>
        </is>
      </c>
      <c r="B1" s="4" t="inlineStr">
        <is>
          <t>Actuals to date</t>
        </is>
      </c>
      <c r="C1" s="4" t="inlineStr">
        <is>
          <t>Forecast for the rest of the year</t>
        </is>
      </c>
      <c r="D1" s="4" t="inlineStr">
        <is>
          <t>Full-year forecast</t>
        </is>
      </c>
      <c r="E1" s="4" t="inlineStr">
        <is>
          <t>Change vs January</t>
        </is>
      </c>
    </row>
    <row r="2">
      <c r="A2" t="inlineStr">
        <is>
          <t>Jan 2026</t>
        </is>
      </c>
      <c r="B2" s="8" t="n">
        <v>0</v>
      </c>
      <c r="C2" s="8" t="n">
        <v>870200</v>
      </c>
      <c r="D2" s="8">
        <f>B2+C2</f>
        <v/>
      </c>
      <c r="E2" s="8">
        <f>D2-$D$2</f>
        <v/>
      </c>
    </row>
    <row r="3">
      <c r="A3" t="inlineStr">
        <is>
          <t>Feb 2026</t>
        </is>
      </c>
      <c r="B3" s="8" t="n">
        <v>39100</v>
      </c>
      <c r="C3" s="8" t="n">
        <v>830300</v>
      </c>
      <c r="D3" s="8">
        <f>B3+C3</f>
        <v/>
      </c>
      <c r="E3" s="8">
        <f>D3-$D$2</f>
        <v/>
      </c>
    </row>
    <row r="4">
      <c r="A4" t="inlineStr">
        <is>
          <t>Mar 2026</t>
        </is>
      </c>
      <c r="B4" s="8" t="n">
        <v>77400</v>
      </c>
      <c r="C4" s="8" t="n">
        <v>774600</v>
      </c>
      <c r="D4" s="8">
        <f>B4+C4</f>
        <v/>
      </c>
      <c r="E4" s="8">
        <f>D4-$D$2</f>
        <v/>
      </c>
    </row>
    <row r="5">
      <c r="A5" t="inlineStr">
        <is>
          <t>Apr 2026</t>
        </is>
      </c>
      <c r="B5" s="8" t="n">
        <v>121700</v>
      </c>
      <c r="C5" s="8" t="n">
        <v>713600</v>
      </c>
      <c r="D5" s="8">
        <f>B5+C5</f>
        <v/>
      </c>
      <c r="E5" s="8">
        <f>D5-$D$2</f>
        <v/>
      </c>
    </row>
    <row r="6">
      <c r="A6" t="inlineStr">
        <is>
          <t>May 2026</t>
        </is>
      </c>
      <c r="B6" s="8" t="n">
        <v>168400</v>
      </c>
      <c r="C6" s="8" t="n">
        <v>640400</v>
      </c>
      <c r="D6" s="8">
        <f>B6+C6</f>
        <v/>
      </c>
      <c r="E6" s="8">
        <f>D6-$D$2</f>
        <v/>
      </c>
    </row>
    <row r="7">
      <c r="A7" t="inlineStr">
        <is>
          <t>Jun 2026</t>
        </is>
      </c>
      <c r="B7" s="8" t="n">
        <v>215600</v>
      </c>
      <c r="C7" s="8" t="n">
        <v>596800</v>
      </c>
      <c r="D7" s="8">
        <f>B7+C7</f>
        <v/>
      </c>
      <c r="E7" s="8">
        <f>D7-$D$2</f>
        <v/>
      </c>
    </row>
    <row r="8">
      <c r="A8" t="inlineStr">
        <is>
          <t>Jul 2026</t>
        </is>
      </c>
      <c r="B8" s="8" t="n">
        <v>267300</v>
      </c>
      <c r="C8" s="8" t="n">
        <v>558000</v>
      </c>
      <c r="D8" s="8">
        <f>B8+C8</f>
        <v/>
      </c>
      <c r="E8" s="8">
        <f>D8-$D$2</f>
        <v/>
      </c>
    </row>
    <row r="9">
      <c r="A9" t="inlineStr">
        <is>
          <t>Aug 2026</t>
        </is>
      </c>
      <c r="B9" s="8" t="n">
        <v>325900</v>
      </c>
      <c r="C9" s="8" t="n">
        <v>518700</v>
      </c>
      <c r="D9" s="8">
        <f>B9+C9</f>
        <v/>
      </c>
      <c r="E9" s="8">
        <f>D9-$D$2</f>
        <v/>
      </c>
    </row>
    <row r="10">
      <c r="A10" t="inlineStr">
        <is>
          <t>Sep 2026</t>
        </is>
      </c>
      <c r="B10" s="8" t="n">
        <v>389300</v>
      </c>
      <c r="C10" s="8" t="n">
        <v>463000</v>
      </c>
      <c r="D10" s="8">
        <f>B10+C10</f>
        <v/>
      </c>
      <c r="E10" s="8">
        <f>D10-$D$2</f>
        <v/>
      </c>
    </row>
    <row r="11">
      <c r="A11" t="inlineStr">
        <is>
          <t>Oct 2026</t>
        </is>
      </c>
      <c r="B11" s="8" t="n">
        <v>448500</v>
      </c>
      <c r="C11" s="8" t="n">
        <v>405600</v>
      </c>
      <c r="D11" s="8">
        <f>B11+C11</f>
        <v/>
      </c>
      <c r="E11" s="8">
        <f>D11-$D$2</f>
        <v/>
      </c>
    </row>
  </sheetData>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16" customWidth="1" min="1" max="1"/>
    <col width="14" customWidth="1" min="2" max="2"/>
    <col width="14" customWidth="1" min="3" max="3"/>
    <col width="12" customWidth="1" min="4" max="4"/>
    <col width="12" customWidth="1" min="5" max="5"/>
    <col width="18" customWidth="1" min="6" max="6"/>
    <col width="14" customWidth="1" min="7" max="7"/>
  </cols>
  <sheetData>
    <row r="1">
      <c r="A1" s="4" t="inlineStr">
        <is>
          <t>Month</t>
        </is>
      </c>
      <c r="B1" s="4" t="inlineStr">
        <is>
          <t>Actual</t>
        </is>
      </c>
      <c r="C1" s="4" t="inlineStr">
        <is>
          <t>Forecast</t>
        </is>
      </c>
      <c r="D1" s="4" t="inlineStr">
        <is>
          <t>Low</t>
        </is>
      </c>
      <c r="E1" s="4" t="inlineStr">
        <is>
          <t>High</t>
        </is>
      </c>
      <c r="F1" s="4" t="inlineStr">
        <is>
          <t>Band (High − Low)</t>
        </is>
      </c>
      <c r="G1" s="4" t="inlineStr">
        <is>
          <t>Last year</t>
        </is>
      </c>
    </row>
    <row r="2">
      <c r="F2">
        <f>IF(AND(ISNUMBER(D2),ISNUMBER(E2)),E2-D2,"")</f>
        <v/>
      </c>
    </row>
    <row r="3">
      <c r="F3">
        <f>IF(AND(ISNUMBER(D3),ISNUMBER(E3)),E3-D3,"")</f>
        <v/>
      </c>
    </row>
    <row r="4">
      <c r="F4">
        <f>IF(AND(ISNUMBER(D4),ISNUMBER(E4)),E4-D4,"")</f>
        <v/>
      </c>
    </row>
    <row r="5">
      <c r="F5">
        <f>IF(AND(ISNUMBER(D5),ISNUMBER(E5)),E5-D5,"")</f>
        <v/>
      </c>
    </row>
    <row r="6">
      <c r="F6">
        <f>IF(AND(ISNUMBER(D6),ISNUMBER(E6)),E6-D6,"")</f>
        <v/>
      </c>
    </row>
    <row r="7">
      <c r="F7">
        <f>IF(AND(ISNUMBER(D7),ISNUMBER(E7)),E7-D7,"")</f>
        <v/>
      </c>
    </row>
    <row r="8">
      <c r="F8">
        <f>IF(AND(ISNUMBER(D8),ISNUMBER(E8)),E8-D8,"")</f>
        <v/>
      </c>
    </row>
    <row r="9">
      <c r="F9">
        <f>IF(AND(ISNUMBER(D9),ISNUMBER(E9)),E9-D9,"")</f>
        <v/>
      </c>
    </row>
    <row r="10">
      <c r="F10">
        <f>IF(AND(ISNUMBER(D10),ISNUMBER(E10)),E10-D10,"")</f>
        <v/>
      </c>
    </row>
    <row r="11">
      <c r="F11">
        <f>IF(AND(ISNUMBER(D11),ISNUMBER(E11)),E11-D11,"")</f>
        <v/>
      </c>
    </row>
    <row r="12">
      <c r="F12">
        <f>IF(AND(ISNUMBER(D12),ISNUMBER(E12)),E12-D12,"")</f>
        <v/>
      </c>
    </row>
    <row r="13">
      <c r="F13">
        <f>IF(AND(ISNUMBER(D13),ISNUMBER(E13)),E13-D13,"")</f>
        <v/>
      </c>
    </row>
    <row r="14">
      <c r="F14">
        <f>IF(AND(ISNUMBER(D14),ISNUMBER(E14)),E14-D14,"")</f>
        <v/>
      </c>
    </row>
    <row r="15">
      <c r="F15">
        <f>IF(AND(ISNUMBER(D15),ISNUMBER(E15)),E15-D15,"")</f>
        <v/>
      </c>
    </row>
    <row r="16">
      <c r="F16">
        <f>IF(AND(ISNUMBER(D16),ISNUMBER(E16)),E16-D16,"")</f>
        <v/>
      </c>
    </row>
    <row r="17">
      <c r="F17">
        <f>IF(AND(ISNUMBER(D17),ISNUMBER(E17)),E17-D17,"")</f>
        <v/>
      </c>
    </row>
    <row r="18">
      <c r="F18">
        <f>IF(AND(ISNUMBER(D18),ISNUMBER(E18)),E18-D18,"")</f>
        <v/>
      </c>
    </row>
    <row r="19">
      <c r="F19">
        <f>IF(AND(ISNUMBER(D19),ISNUMBER(E19)),E19-D19,"")</f>
        <v/>
      </c>
    </row>
    <row r="20">
      <c r="F20">
        <f>IF(AND(ISNUMBER(D20),ISNUMBER(E20)),E20-D20,"")</f>
        <v/>
      </c>
    </row>
    <row r="21">
      <c r="F21">
        <f>IF(AND(ISNUMBER(D21),ISNUMBER(E21)),E21-D21,"")</f>
        <v/>
      </c>
    </row>
    <row r="22">
      <c r="F22">
        <f>IF(AND(ISNUMBER(D22),ISNUMBER(E22)),E22-D22,"")</f>
        <v/>
      </c>
    </row>
    <row r="23">
      <c r="F23">
        <f>IF(AND(ISNUMBER(D23),ISNUMBER(E23)),E23-D23,"")</f>
        <v/>
      </c>
    </row>
    <row r="24">
      <c r="F24">
        <f>IF(AND(ISNUMBER(D24),ISNUMBER(E24)),E24-D24,"")</f>
        <v/>
      </c>
    </row>
    <row r="25">
      <c r="F25">
        <f>IF(AND(ISNUMBER(D25),ISNUMBER(E25)),E25-D25,"")</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2026-10-21T16:09:27Z</dcterms:created>
  <dcterms:modified xmlns:dcterms="http://purl.org/dc/terms/" xmlns:xsi="http://www.w3.org/2001/XMLSchema-instance" xsi:type="dcterms:W3CDTF">2026-10-21T16:09:27Z</dcterms:modified>
</cp:coreProperties>
</file>