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port" sheetId="2" state="visible" r:id="rId2"/>
    <sheet name="Practice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49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Clean data in Excel: practice workbook</t>
        </is>
      </c>
    </row>
    <row r="2">
      <c r="A2" t="inlineStr">
        <is>
          <t>Example business: Anchor Point Marine (fictional), a marine parts shop. 8 online orders exported for September 1-6, every column stored as text.</t>
        </is>
      </c>
    </row>
    <row r="3">
      <c r="A3" t="inlineStr"/>
    </row>
    <row r="4">
      <c r="A4" s="2" t="inlineStr">
        <is>
          <t>Sheets</t>
        </is>
      </c>
    </row>
    <row r="5">
      <c r="A5" t="inlineStr">
        <is>
          <t>Export - the file as it arrived, including the blank row and Total row at the bottom.</t>
        </is>
      </c>
    </row>
    <row r="6">
      <c r="A6" t="inlineStr">
        <is>
          <t>Practice - the 8 order rows (blank row and Total row removed: step 1) with seven empty clean columns in yellow.</t>
        </is>
      </c>
    </row>
    <row r="7">
      <c r="A7" t="inlineStr">
        <is>
          <t>Solution - the clean columns filled in with formulas, plus before/after checks.</t>
        </is>
      </c>
    </row>
    <row r="8">
      <c r="A8" t="inlineStr"/>
    </row>
    <row r="9">
      <c r="A9" s="2" t="inlineStr">
        <is>
          <t>The order that works</t>
        </is>
      </c>
    </row>
    <row r="10">
      <c r="A10" t="inlineStr">
        <is>
          <t>1 Remove rows that aren't records (blank, Total).  2 Spaces and invisible characters.  3 Text to numbers.  4 Text to dates.  5 Split combined columns.  6 Make labels consistent.  7 Check totals.</t>
        </is>
      </c>
    </row>
    <row r="11">
      <c r="A11" t="inlineStr"/>
    </row>
    <row r="12">
      <c r="A12" s="2" t="inlineStr">
        <is>
          <t>Expected answers</t>
        </is>
      </c>
    </row>
    <row r="13">
      <c r="A13" t="inlineStr">
        <is>
          <t>Total of cleaned amounts = 2,998.75, matching the export's Total row. Harbor Rentals LLC = 1,552.00 (only 312.00 before cleaning). Paid = 2,799.50.</t>
        </is>
      </c>
    </row>
    <row r="14">
      <c r="A14" t="inlineStr"/>
    </row>
    <row r="15">
      <c r="A15" s="2" t="inlineStr">
        <is>
          <t>Versions</t>
        </is>
      </c>
    </row>
    <row r="16">
      <c r="A16" t="inlineStr">
        <is>
          <t>Every formula here works in Excel 2016 and later. TEXTSPLIT, TEXTBEFORE and TEXTAFTER (mentioned in the post) need Microsoft 365 or Excel 2024.</t>
        </is>
      </c>
    </row>
    <row r="17">
      <c r="A17" t="inlineStr">
        <is>
          <t>When the formulas are right: copy the clean columns, Paste Special &gt; Values, and delete the raw columns.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9" customWidth="1" min="1" max="1"/>
    <col width="28" customWidth="1" min="2" max="2"/>
    <col width="24" customWidth="1" min="3" max="3"/>
    <col width="38" customWidth="1" min="4" max="4"/>
    <col width="12" customWidth="1" min="5" max="5"/>
    <col width="11" customWidth="1" min="6" max="6"/>
  </cols>
  <sheetData>
    <row r="1">
      <c r="A1" s="3" t="inlineStr">
        <is>
          <t>Order</t>
        </is>
      </c>
      <c r="B1" s="3" t="inlineStr">
        <is>
          <t>Created at</t>
        </is>
      </c>
      <c r="C1" s="3" t="inlineStr">
        <is>
          <t>Customer</t>
        </is>
      </c>
      <c r="D1" s="3" t="inlineStr">
        <is>
          <t>Item</t>
        </is>
      </c>
      <c r="E1" s="3" t="inlineStr">
        <is>
          <t>Amount</t>
        </is>
      </c>
      <c r="F1" s="3" t="inlineStr">
        <is>
          <t>Status</t>
        </is>
      </c>
    </row>
    <row r="2">
      <c r="A2" s="4" t="inlineStr">
        <is>
          <t>#1041</t>
        </is>
      </c>
      <c r="B2" s="4" t="inlineStr">
        <is>
          <t>2026-09-01 09:14:22 -0400</t>
        </is>
      </c>
      <c r="C2" s="4" t="inlineStr">
        <is>
          <t xml:space="preserve">  Harbor Rentals LLC </t>
        </is>
      </c>
      <c r="D2" s="4" t="inlineStr">
        <is>
          <t>BP-1200 | Bilge pump 12V</t>
        </is>
      </c>
      <c r="E2" s="4" t="inlineStr">
        <is>
          <t>$1,240.00</t>
        </is>
      </c>
      <c r="F2" s="4" t="inlineStr">
        <is>
          <t>Paid</t>
        </is>
      </c>
    </row>
    <row r="3">
      <c r="A3" s="4" t="inlineStr">
        <is>
          <t>#1042</t>
        </is>
      </c>
      <c r="B3" s="4" t="inlineStr">
        <is>
          <t>2026-09-01 16:40:05 -0400</t>
        </is>
      </c>
      <c r="C3" s="4" t="inlineStr">
        <is>
          <t>Dana  Whitfield</t>
        </is>
      </c>
      <c r="D3" s="4" t="inlineStr">
        <is>
          <t>AN-0450 | Galvanized anchor 15 lb</t>
        </is>
      </c>
      <c r="E3" s="4" t="inlineStr">
        <is>
          <t>$189.50</t>
        </is>
      </c>
      <c r="F3" s="4" t="inlineStr">
        <is>
          <t xml:space="preserve">paid </t>
        </is>
      </c>
    </row>
    <row r="4">
      <c r="A4" s="4" t="inlineStr">
        <is>
          <t>#1043</t>
        </is>
      </c>
      <c r="B4" s="4" t="inlineStr">
        <is>
          <t>2026-09-02 11:02:47 -0400</t>
        </is>
      </c>
      <c r="C4" s="4" t="inlineStr">
        <is>
          <t>Cove Sailing School</t>
        </is>
      </c>
      <c r="D4" s="4" t="inlineStr">
        <is>
          <t>LJ-2200 | Life jacket, adult</t>
        </is>
      </c>
      <c r="E4" s="4" t="inlineStr">
        <is>
          <t>$648.00</t>
        </is>
      </c>
      <c r="F4" s="4" t="inlineStr">
        <is>
          <t>PAID</t>
        </is>
      </c>
    </row>
    <row r="5">
      <c r="A5" s="4" t="inlineStr">
        <is>
          <t>#1044</t>
        </is>
      </c>
      <c r="B5" s="4" t="inlineStr">
        <is>
          <t>2026-09-03 08:55:10 -0400</t>
        </is>
      </c>
      <c r="C5" s="4" t="inlineStr">
        <is>
          <t>Eli Navarro</t>
        </is>
      </c>
      <c r="D5" s="4" t="inlineStr">
        <is>
          <t>DL-0910 | Dock line 3/4 in x 25 ft</t>
        </is>
      </c>
      <c r="E5" s="4" t="inlineStr">
        <is>
          <t>$94.75</t>
        </is>
      </c>
      <c r="F5" s="4" t="inlineStr">
        <is>
          <t>Pending</t>
        </is>
      </c>
    </row>
    <row r="6">
      <c r="A6" s="4" t="inlineStr">
        <is>
          <t>#1045</t>
        </is>
      </c>
      <c r="B6" s="4" t="inlineStr">
        <is>
          <t>2026-09-03 13:21:36 -0400</t>
        </is>
      </c>
      <c r="C6" s="4" t="inlineStr">
        <is>
          <t>Harbor Rentals LLC</t>
        </is>
      </c>
      <c r="D6" s="4" t="inlineStr">
        <is>
          <t>FN-0300 | Fender 8 x 26 in</t>
        </is>
      </c>
      <c r="E6" s="4" t="inlineStr">
        <is>
          <t>$312.00</t>
        </is>
      </c>
      <c r="F6" s="4" t="inlineStr">
        <is>
          <t>Paid</t>
        </is>
      </c>
    </row>
    <row r="7">
      <c r="A7" s="4" t="inlineStr">
        <is>
          <t>#1046</t>
        </is>
      </c>
      <c r="B7" s="4" t="inlineStr">
        <is>
          <t>2026-09-04 10:12:00 -0400</t>
        </is>
      </c>
      <c r="C7" s="4" t="inlineStr">
        <is>
          <t xml:space="preserve">Priya Raman </t>
        </is>
      </c>
      <c r="D7" s="4" t="inlineStr">
        <is>
          <t>DL-0910 | Dock line 3/4 in x 25 ft</t>
        </is>
      </c>
      <c r="E7" s="4" t="inlineStr">
        <is>
          <t>-$85.00</t>
        </is>
      </c>
      <c r="F7" s="4" t="inlineStr">
        <is>
          <t>Refunded</t>
        </is>
      </c>
    </row>
    <row r="8">
      <c r="A8" s="4" t="inlineStr">
        <is>
          <t>#1047</t>
        </is>
      </c>
      <c r="B8" s="4" t="inlineStr">
        <is>
          <t>2026-09-05 15:47:19 -0400</t>
        </is>
      </c>
      <c r="C8" s="4" t="inlineStr">
        <is>
          <t>Cove Sailing School</t>
        </is>
      </c>
      <c r="D8" s="4" t="inlineStr">
        <is>
          <t>NL-0120 | Navigation light kit</t>
        </is>
      </c>
      <c r="E8" s="4" t="inlineStr">
        <is>
          <t>$410.00</t>
        </is>
      </c>
      <c r="F8" s="4" t="inlineStr">
        <is>
          <t>Paid</t>
        </is>
      </c>
    </row>
    <row r="9">
      <c r="A9" s="4" t="inlineStr">
        <is>
          <t>#1048</t>
        </is>
      </c>
      <c r="B9" s="4" t="inlineStr">
        <is>
          <t>2026-09-06 09:30:44 -0400</t>
        </is>
      </c>
      <c r="C9" s="4" t="inlineStr">
        <is>
          <t>Tom Becker</t>
        </is>
      </c>
      <c r="D9" s="4" t="inlineStr">
        <is>
          <t>AN-0450 | Galvanized anchor 15 lb</t>
        </is>
      </c>
      <c r="E9" s="4" t="inlineStr">
        <is>
          <t>$189.50</t>
        </is>
      </c>
      <c r="F9" s="4" t="inlineStr">
        <is>
          <t>pending</t>
        </is>
      </c>
    </row>
    <row r="11">
      <c r="A11" t="inlineStr">
        <is>
          <t>Total</t>
        </is>
      </c>
      <c r="E11" t="inlineStr">
        <is>
          <t>$2,998.75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4" customWidth="1" min="3" max="3"/>
    <col width="38" customWidth="1" min="4" max="4"/>
    <col width="12" customWidth="1" min="5" max="5"/>
    <col width="11" customWidth="1" min="6" max="6"/>
    <col width="3" customWidth="1" min="7" max="7"/>
    <col width="10" customWidth="1" min="8" max="8"/>
    <col width="12" customWidth="1" min="9" max="9"/>
    <col width="22" customWidth="1" min="10" max="10"/>
    <col width="10" customWidth="1" min="11" max="11"/>
    <col width="30" customWidth="1" min="12" max="12"/>
    <col width="14" customWidth="1" min="13" max="13"/>
    <col width="12" customWidth="1" min="14" max="14"/>
  </cols>
  <sheetData>
    <row r="1">
      <c r="A1" s="3" t="inlineStr">
        <is>
          <t>Order</t>
        </is>
      </c>
      <c r="B1" s="3" t="inlineStr">
        <is>
          <t>Created at</t>
        </is>
      </c>
      <c r="C1" s="3" t="inlineStr">
        <is>
          <t>Customer</t>
        </is>
      </c>
      <c r="D1" s="3" t="inlineStr">
        <is>
          <t>Item</t>
        </is>
      </c>
      <c r="E1" s="3" t="inlineStr">
        <is>
          <t>Amount</t>
        </is>
      </c>
      <c r="F1" s="3" t="inlineStr">
        <is>
          <t>Status</t>
        </is>
      </c>
      <c r="H1" s="3" t="inlineStr">
        <is>
          <t>Order no.</t>
        </is>
      </c>
      <c r="I1" s="3" t="inlineStr">
        <is>
          <t>Order date</t>
        </is>
      </c>
      <c r="J1" s="3" t="inlineStr">
        <is>
          <t>Customer (clean)</t>
        </is>
      </c>
      <c r="K1" s="3" t="inlineStr">
        <is>
          <t>SKU</t>
        </is>
      </c>
      <c r="L1" s="3" t="inlineStr">
        <is>
          <t>Product</t>
        </is>
      </c>
      <c r="M1" s="3" t="inlineStr">
        <is>
          <t>Amount (number)</t>
        </is>
      </c>
      <c r="N1" s="3" t="inlineStr">
        <is>
          <t>Status (clean)</t>
        </is>
      </c>
    </row>
    <row r="2">
      <c r="A2" s="4" t="inlineStr">
        <is>
          <t>#1041</t>
        </is>
      </c>
      <c r="B2" s="4" t="inlineStr">
        <is>
          <t>2026-09-01 09:14:22 -0400</t>
        </is>
      </c>
      <c r="C2" s="4" t="inlineStr">
        <is>
          <t xml:space="preserve">  Harbor Rentals LLC </t>
        </is>
      </c>
      <c r="D2" s="4" t="inlineStr">
        <is>
          <t>BP-1200 | Bilge pump 12V</t>
        </is>
      </c>
      <c r="E2" s="4" t="inlineStr">
        <is>
          <t>$1,240.00</t>
        </is>
      </c>
      <c r="F2" s="4" t="inlineStr">
        <is>
          <t>Paid</t>
        </is>
      </c>
      <c r="H2" s="5" t="n"/>
      <c r="I2" s="6" t="n"/>
      <c r="J2" s="5" t="n"/>
      <c r="K2" s="5" t="n"/>
      <c r="L2" s="5" t="n"/>
      <c r="M2" s="7" t="n"/>
      <c r="N2" s="5" t="n"/>
    </row>
    <row r="3">
      <c r="A3" s="4" t="inlineStr">
        <is>
          <t>#1042</t>
        </is>
      </c>
      <c r="B3" s="4" t="inlineStr">
        <is>
          <t>2026-09-01 16:40:05 -0400</t>
        </is>
      </c>
      <c r="C3" s="4" t="inlineStr">
        <is>
          <t>Dana  Whitfield</t>
        </is>
      </c>
      <c r="D3" s="4" t="inlineStr">
        <is>
          <t>AN-0450 | Galvanized anchor 15 lb</t>
        </is>
      </c>
      <c r="E3" s="4" t="inlineStr">
        <is>
          <t>$189.50</t>
        </is>
      </c>
      <c r="F3" s="4" t="inlineStr">
        <is>
          <t xml:space="preserve">paid </t>
        </is>
      </c>
      <c r="H3" s="5" t="n"/>
      <c r="I3" s="6" t="n"/>
      <c r="J3" s="5" t="n"/>
      <c r="K3" s="5" t="n"/>
      <c r="L3" s="5" t="n"/>
      <c r="M3" s="7" t="n"/>
      <c r="N3" s="5" t="n"/>
    </row>
    <row r="4">
      <c r="A4" s="4" t="inlineStr">
        <is>
          <t>#1043</t>
        </is>
      </c>
      <c r="B4" s="4" t="inlineStr">
        <is>
          <t>2026-09-02 11:02:47 -0400</t>
        </is>
      </c>
      <c r="C4" s="4" t="inlineStr">
        <is>
          <t>Cove Sailing School</t>
        </is>
      </c>
      <c r="D4" s="4" t="inlineStr">
        <is>
          <t>LJ-2200 | Life jacket, adult</t>
        </is>
      </c>
      <c r="E4" s="4" t="inlineStr">
        <is>
          <t>$648.00</t>
        </is>
      </c>
      <c r="F4" s="4" t="inlineStr">
        <is>
          <t>PAID</t>
        </is>
      </c>
      <c r="H4" s="5" t="n"/>
      <c r="I4" s="6" t="n"/>
      <c r="J4" s="5" t="n"/>
      <c r="K4" s="5" t="n"/>
      <c r="L4" s="5" t="n"/>
      <c r="M4" s="7" t="n"/>
      <c r="N4" s="5" t="n"/>
    </row>
    <row r="5">
      <c r="A5" s="4" t="inlineStr">
        <is>
          <t>#1044</t>
        </is>
      </c>
      <c r="B5" s="4" t="inlineStr">
        <is>
          <t>2026-09-03 08:55:10 -0400</t>
        </is>
      </c>
      <c r="C5" s="4" t="inlineStr">
        <is>
          <t>Eli Navarro</t>
        </is>
      </c>
      <c r="D5" s="4" t="inlineStr">
        <is>
          <t>DL-0910 | Dock line 3/4 in x 25 ft</t>
        </is>
      </c>
      <c r="E5" s="4" t="inlineStr">
        <is>
          <t>$94.75</t>
        </is>
      </c>
      <c r="F5" s="4" t="inlineStr">
        <is>
          <t>Pending</t>
        </is>
      </c>
      <c r="H5" s="5" t="n"/>
      <c r="I5" s="6" t="n"/>
      <c r="J5" s="5" t="n"/>
      <c r="K5" s="5" t="n"/>
      <c r="L5" s="5" t="n"/>
      <c r="M5" s="7" t="n"/>
      <c r="N5" s="5" t="n"/>
    </row>
    <row r="6">
      <c r="A6" s="4" t="inlineStr">
        <is>
          <t>#1045</t>
        </is>
      </c>
      <c r="B6" s="4" t="inlineStr">
        <is>
          <t>2026-09-03 13:21:36 -0400</t>
        </is>
      </c>
      <c r="C6" s="4" t="inlineStr">
        <is>
          <t>Harbor Rentals LLC</t>
        </is>
      </c>
      <c r="D6" s="4" t="inlineStr">
        <is>
          <t>FN-0300 | Fender 8 x 26 in</t>
        </is>
      </c>
      <c r="E6" s="4" t="inlineStr">
        <is>
          <t>$312.00</t>
        </is>
      </c>
      <c r="F6" s="4" t="inlineStr">
        <is>
          <t>Paid</t>
        </is>
      </c>
      <c r="H6" s="5" t="n"/>
      <c r="I6" s="6" t="n"/>
      <c r="J6" s="5" t="n"/>
      <c r="K6" s="5" t="n"/>
      <c r="L6" s="5" t="n"/>
      <c r="M6" s="7" t="n"/>
      <c r="N6" s="5" t="n"/>
    </row>
    <row r="7">
      <c r="A7" s="4" t="inlineStr">
        <is>
          <t>#1046</t>
        </is>
      </c>
      <c r="B7" s="4" t="inlineStr">
        <is>
          <t>2026-09-04 10:12:00 -0400</t>
        </is>
      </c>
      <c r="C7" s="4" t="inlineStr">
        <is>
          <t xml:space="preserve">Priya Raman </t>
        </is>
      </c>
      <c r="D7" s="4" t="inlineStr">
        <is>
          <t>DL-0910 | Dock line 3/4 in x 25 ft</t>
        </is>
      </c>
      <c r="E7" s="4" t="inlineStr">
        <is>
          <t>-$85.00</t>
        </is>
      </c>
      <c r="F7" s="4" t="inlineStr">
        <is>
          <t>Refunded</t>
        </is>
      </c>
      <c r="H7" s="5" t="n"/>
      <c r="I7" s="6" t="n"/>
      <c r="J7" s="5" t="n"/>
      <c r="K7" s="5" t="n"/>
      <c r="L7" s="5" t="n"/>
      <c r="M7" s="7" t="n"/>
      <c r="N7" s="5" t="n"/>
    </row>
    <row r="8">
      <c r="A8" s="4" t="inlineStr">
        <is>
          <t>#1047</t>
        </is>
      </c>
      <c r="B8" s="4" t="inlineStr">
        <is>
          <t>2026-09-05 15:47:19 -0400</t>
        </is>
      </c>
      <c r="C8" s="4" t="inlineStr">
        <is>
          <t>Cove Sailing School</t>
        </is>
      </c>
      <c r="D8" s="4" t="inlineStr">
        <is>
          <t>NL-0120 | Navigation light kit</t>
        </is>
      </c>
      <c r="E8" s="4" t="inlineStr">
        <is>
          <t>$410.00</t>
        </is>
      </c>
      <c r="F8" s="4" t="inlineStr">
        <is>
          <t>Paid</t>
        </is>
      </c>
      <c r="H8" s="5" t="n"/>
      <c r="I8" s="6" t="n"/>
      <c r="J8" s="5" t="n"/>
      <c r="K8" s="5" t="n"/>
      <c r="L8" s="5" t="n"/>
      <c r="M8" s="7" t="n"/>
      <c r="N8" s="5" t="n"/>
    </row>
    <row r="9">
      <c r="A9" s="4" t="inlineStr">
        <is>
          <t>#1048</t>
        </is>
      </c>
      <c r="B9" s="4" t="inlineStr">
        <is>
          <t>2026-09-06 09:30:44 -0400</t>
        </is>
      </c>
      <c r="C9" s="4" t="inlineStr">
        <is>
          <t>Tom Becker</t>
        </is>
      </c>
      <c r="D9" s="4" t="inlineStr">
        <is>
          <t>AN-0450 | Galvanized anchor 15 lb</t>
        </is>
      </c>
      <c r="E9" s="4" t="inlineStr">
        <is>
          <t>$189.50</t>
        </is>
      </c>
      <c r="F9" s="4" t="inlineStr">
        <is>
          <t>pending</t>
        </is>
      </c>
      <c r="H9" s="5" t="n"/>
      <c r="I9" s="6" t="n"/>
      <c r="J9" s="5" t="n"/>
      <c r="K9" s="5" t="n"/>
      <c r="L9" s="5" t="n"/>
      <c r="M9" s="7" t="n"/>
      <c r="N9" s="5" t="n"/>
    </row>
    <row r="12">
      <c r="A12" s="2" t="inlineStr">
        <is>
          <t>Checks</t>
        </is>
      </c>
      <c r="C12" s="2" t="inlineStr">
        <is>
          <t>Before cleaning</t>
        </is>
      </c>
      <c r="D12" s="2" t="inlineStr">
        <is>
          <t>After cleaning</t>
        </is>
      </c>
      <c r="E12" s="2" t="inlineStr">
        <is>
          <t>Expected after</t>
        </is>
      </c>
    </row>
    <row r="13">
      <c r="A13" t="inlineStr">
        <is>
          <t>Sum of Amount</t>
        </is>
      </c>
      <c r="C13" s="5" t="n"/>
      <c r="D13" s="5" t="n"/>
      <c r="E13" t="n">
        <v>2998.75</v>
      </c>
    </row>
    <row r="14">
      <c r="A14" t="inlineStr">
        <is>
          <t>Export's own Total row</t>
        </is>
      </c>
      <c r="D14" s="5" t="n"/>
      <c r="E14" t="n">
        <v>2998.75</v>
      </c>
    </row>
    <row r="15">
      <c r="A15" t="inlineStr">
        <is>
          <t>Sales to Harbor Rentals LLC</t>
        </is>
      </c>
      <c r="C15" s="5" t="n"/>
      <c r="D15" s="5" t="n"/>
      <c r="E15" t="n">
        <v>1552</v>
      </c>
    </row>
    <row r="16">
      <c r="A16" t="inlineStr">
        <is>
          <t>Paid orders total</t>
        </is>
      </c>
      <c r="C16" s="5" t="n"/>
      <c r="D16" s="5" t="n"/>
      <c r="E16" t="n">
        <v>2799.5</v>
      </c>
    </row>
    <row r="17">
      <c r="A17" t="inlineStr">
        <is>
          <t>Length of SKU in row 6 (FN-0300)</t>
        </is>
      </c>
      <c r="C17" s="5" t="n"/>
      <c r="D17" s="5" t="n"/>
      <c r="E17" t="n">
        <v>7</v>
      </c>
    </row>
    <row r="18">
      <c r="A18" t="inlineStr">
        <is>
          <t>Orders in September</t>
        </is>
      </c>
      <c r="D18" s="5" t="n"/>
      <c r="E18" t="n">
        <v>8</v>
      </c>
    </row>
    <row r="20">
      <c r="A20" s="8" t="inlineStr">
        <is>
          <t>Microsoft 365 / Excel 2024 alternative for the split: =TEXTSPLIT(D2," | ") spills SKU and product into two cells. Not used above so the file works in older versions.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4" customWidth="1" min="3" max="3"/>
    <col width="38" customWidth="1" min="4" max="4"/>
    <col width="12" customWidth="1" min="5" max="5"/>
    <col width="11" customWidth="1" min="6" max="6"/>
    <col width="3" customWidth="1" min="7" max="7"/>
    <col width="10" customWidth="1" min="8" max="8"/>
    <col width="12" customWidth="1" min="9" max="9"/>
    <col width="22" customWidth="1" min="10" max="10"/>
    <col width="10" customWidth="1" min="11" max="11"/>
    <col width="30" customWidth="1" min="12" max="12"/>
    <col width="14" customWidth="1" min="13" max="13"/>
    <col width="12" customWidth="1" min="14" max="14"/>
  </cols>
  <sheetData>
    <row r="1">
      <c r="A1" s="3" t="inlineStr">
        <is>
          <t>Order</t>
        </is>
      </c>
      <c r="B1" s="3" t="inlineStr">
        <is>
          <t>Created at</t>
        </is>
      </c>
      <c r="C1" s="3" t="inlineStr">
        <is>
          <t>Customer</t>
        </is>
      </c>
      <c r="D1" s="3" t="inlineStr">
        <is>
          <t>Item</t>
        </is>
      </c>
      <c r="E1" s="3" t="inlineStr">
        <is>
          <t>Amount</t>
        </is>
      </c>
      <c r="F1" s="3" t="inlineStr">
        <is>
          <t>Status</t>
        </is>
      </c>
      <c r="H1" s="3" t="inlineStr">
        <is>
          <t>Order no.</t>
        </is>
      </c>
      <c r="I1" s="3" t="inlineStr">
        <is>
          <t>Order date</t>
        </is>
      </c>
      <c r="J1" s="3" t="inlineStr">
        <is>
          <t>Customer (clean)</t>
        </is>
      </c>
      <c r="K1" s="3" t="inlineStr">
        <is>
          <t>SKU</t>
        </is>
      </c>
      <c r="L1" s="3" t="inlineStr">
        <is>
          <t>Product</t>
        </is>
      </c>
      <c r="M1" s="3" t="inlineStr">
        <is>
          <t>Amount (number)</t>
        </is>
      </c>
      <c r="N1" s="3" t="inlineStr">
        <is>
          <t>Status (clean)</t>
        </is>
      </c>
    </row>
    <row r="2">
      <c r="A2" s="4" t="inlineStr">
        <is>
          <t>#1041</t>
        </is>
      </c>
      <c r="B2" s="4" t="inlineStr">
        <is>
          <t>2026-09-01 09:14:22 -0400</t>
        </is>
      </c>
      <c r="C2" s="4" t="inlineStr">
        <is>
          <t xml:space="preserve">  Harbor Rentals LLC </t>
        </is>
      </c>
      <c r="D2" s="4" t="inlineStr">
        <is>
          <t>BP-1200 | Bilge pump 12V</t>
        </is>
      </c>
      <c r="E2" s="4" t="inlineStr">
        <is>
          <t>$1,240.00</t>
        </is>
      </c>
      <c r="F2" s="4" t="inlineStr">
        <is>
          <t>Paid</t>
        </is>
      </c>
      <c r="H2">
        <f>VALUE(SUBSTITUTE(A2,"#",""))</f>
        <v/>
      </c>
      <c r="I2" s="9">
        <f>DATE(LEFT(B2,4),MID(B2,6,2),MID(B2,9,2))</f>
        <v/>
      </c>
      <c r="J2">
        <f>TRIM(SUBSTITUTE(C2,CHAR(160)," "))</f>
        <v/>
      </c>
      <c r="K2">
        <f>TRIM(LEFT(SUBSTITUTE(D2,CHAR(160)," "),FIND("|",D2)-1))</f>
        <v/>
      </c>
      <c r="L2">
        <f>TRIM(MID(D2,FIND("|",D2)+1,100))</f>
        <v/>
      </c>
      <c r="M2" s="10">
        <f>NUMBERVALUE(SUBSTITUTE(E2,"$",""),".",",")</f>
        <v/>
      </c>
      <c r="N2">
        <f>PROPER(TRIM(F2))</f>
        <v/>
      </c>
    </row>
    <row r="3">
      <c r="A3" s="4" t="inlineStr">
        <is>
          <t>#1042</t>
        </is>
      </c>
      <c r="B3" s="4" t="inlineStr">
        <is>
          <t>2026-09-01 16:40:05 -0400</t>
        </is>
      </c>
      <c r="C3" s="4" t="inlineStr">
        <is>
          <t>Dana  Whitfield</t>
        </is>
      </c>
      <c r="D3" s="4" t="inlineStr">
        <is>
          <t>AN-0450 | Galvanized anchor 15 lb</t>
        </is>
      </c>
      <c r="E3" s="4" t="inlineStr">
        <is>
          <t>$189.50</t>
        </is>
      </c>
      <c r="F3" s="4" t="inlineStr">
        <is>
          <t xml:space="preserve">paid </t>
        </is>
      </c>
      <c r="H3">
        <f>VALUE(SUBSTITUTE(A3,"#",""))</f>
        <v/>
      </c>
      <c r="I3" s="9">
        <f>DATE(LEFT(B3,4),MID(B3,6,2),MID(B3,9,2))</f>
        <v/>
      </c>
      <c r="J3">
        <f>TRIM(SUBSTITUTE(C3,CHAR(160)," "))</f>
        <v/>
      </c>
      <c r="K3">
        <f>TRIM(LEFT(SUBSTITUTE(D3,CHAR(160)," "),FIND("|",D3)-1))</f>
        <v/>
      </c>
      <c r="L3">
        <f>TRIM(MID(D3,FIND("|",D3)+1,100))</f>
        <v/>
      </c>
      <c r="M3" s="10">
        <f>NUMBERVALUE(SUBSTITUTE(E3,"$",""),".",",")</f>
        <v/>
      </c>
      <c r="N3">
        <f>PROPER(TRIM(F3))</f>
        <v/>
      </c>
    </row>
    <row r="4">
      <c r="A4" s="4" t="inlineStr">
        <is>
          <t>#1043</t>
        </is>
      </c>
      <c r="B4" s="4" t="inlineStr">
        <is>
          <t>2026-09-02 11:02:47 -0400</t>
        </is>
      </c>
      <c r="C4" s="4" t="inlineStr">
        <is>
          <t>Cove Sailing School</t>
        </is>
      </c>
      <c r="D4" s="4" t="inlineStr">
        <is>
          <t>LJ-2200 | Life jacket, adult</t>
        </is>
      </c>
      <c r="E4" s="4" t="inlineStr">
        <is>
          <t>$648.00</t>
        </is>
      </c>
      <c r="F4" s="4" t="inlineStr">
        <is>
          <t>PAID</t>
        </is>
      </c>
      <c r="H4">
        <f>VALUE(SUBSTITUTE(A4,"#",""))</f>
        <v/>
      </c>
      <c r="I4" s="9">
        <f>DATE(LEFT(B4,4),MID(B4,6,2),MID(B4,9,2))</f>
        <v/>
      </c>
      <c r="J4">
        <f>TRIM(SUBSTITUTE(C4,CHAR(160)," "))</f>
        <v/>
      </c>
      <c r="K4">
        <f>TRIM(LEFT(SUBSTITUTE(D4,CHAR(160)," "),FIND("|",D4)-1))</f>
        <v/>
      </c>
      <c r="L4">
        <f>TRIM(MID(D4,FIND("|",D4)+1,100))</f>
        <v/>
      </c>
      <c r="M4" s="10">
        <f>NUMBERVALUE(SUBSTITUTE(E4,"$",""),".",",")</f>
        <v/>
      </c>
      <c r="N4">
        <f>PROPER(TRIM(F4))</f>
        <v/>
      </c>
    </row>
    <row r="5">
      <c r="A5" s="4" t="inlineStr">
        <is>
          <t>#1044</t>
        </is>
      </c>
      <c r="B5" s="4" t="inlineStr">
        <is>
          <t>2026-09-03 08:55:10 -0400</t>
        </is>
      </c>
      <c r="C5" s="4" t="inlineStr">
        <is>
          <t>Eli Navarro</t>
        </is>
      </c>
      <c r="D5" s="4" t="inlineStr">
        <is>
          <t>DL-0910 | Dock line 3/4 in x 25 ft</t>
        </is>
      </c>
      <c r="E5" s="4" t="inlineStr">
        <is>
          <t>$94.75</t>
        </is>
      </c>
      <c r="F5" s="4" t="inlineStr">
        <is>
          <t>Pending</t>
        </is>
      </c>
      <c r="H5">
        <f>VALUE(SUBSTITUTE(A5,"#",""))</f>
        <v/>
      </c>
      <c r="I5" s="9">
        <f>DATE(LEFT(B5,4),MID(B5,6,2),MID(B5,9,2))</f>
        <v/>
      </c>
      <c r="J5">
        <f>TRIM(SUBSTITUTE(C5,CHAR(160)," "))</f>
        <v/>
      </c>
      <c r="K5">
        <f>TRIM(LEFT(SUBSTITUTE(D5,CHAR(160)," "),FIND("|",D5)-1))</f>
        <v/>
      </c>
      <c r="L5">
        <f>TRIM(MID(D5,FIND("|",D5)+1,100))</f>
        <v/>
      </c>
      <c r="M5" s="10">
        <f>NUMBERVALUE(SUBSTITUTE(E5,"$",""),".",",")</f>
        <v/>
      </c>
      <c r="N5">
        <f>PROPER(TRIM(F5))</f>
        <v/>
      </c>
    </row>
    <row r="6">
      <c r="A6" s="4" t="inlineStr">
        <is>
          <t>#1045</t>
        </is>
      </c>
      <c r="B6" s="4" t="inlineStr">
        <is>
          <t>2026-09-03 13:21:36 -0400</t>
        </is>
      </c>
      <c r="C6" s="4" t="inlineStr">
        <is>
          <t>Harbor Rentals LLC</t>
        </is>
      </c>
      <c r="D6" s="4" t="inlineStr">
        <is>
          <t>FN-0300 | Fender 8 x 26 in</t>
        </is>
      </c>
      <c r="E6" s="4" t="inlineStr">
        <is>
          <t>$312.00</t>
        </is>
      </c>
      <c r="F6" s="4" t="inlineStr">
        <is>
          <t>Paid</t>
        </is>
      </c>
      <c r="H6">
        <f>VALUE(SUBSTITUTE(A6,"#",""))</f>
        <v/>
      </c>
      <c r="I6" s="9">
        <f>DATE(LEFT(B6,4),MID(B6,6,2),MID(B6,9,2))</f>
        <v/>
      </c>
      <c r="J6">
        <f>TRIM(SUBSTITUTE(C6,CHAR(160)," "))</f>
        <v/>
      </c>
      <c r="K6">
        <f>TRIM(LEFT(SUBSTITUTE(D6,CHAR(160)," "),FIND("|",D6)-1))</f>
        <v/>
      </c>
      <c r="L6">
        <f>TRIM(MID(D6,FIND("|",D6)+1,100))</f>
        <v/>
      </c>
      <c r="M6" s="10">
        <f>NUMBERVALUE(SUBSTITUTE(E6,"$",""),".",",")</f>
        <v/>
      </c>
      <c r="N6">
        <f>PROPER(TRIM(F6))</f>
        <v/>
      </c>
    </row>
    <row r="7">
      <c r="A7" s="4" t="inlineStr">
        <is>
          <t>#1046</t>
        </is>
      </c>
      <c r="B7" s="4" t="inlineStr">
        <is>
          <t>2026-09-04 10:12:00 -0400</t>
        </is>
      </c>
      <c r="C7" s="4" t="inlineStr">
        <is>
          <t xml:space="preserve">Priya Raman </t>
        </is>
      </c>
      <c r="D7" s="4" t="inlineStr">
        <is>
          <t>DL-0910 | Dock line 3/4 in x 25 ft</t>
        </is>
      </c>
      <c r="E7" s="4" t="inlineStr">
        <is>
          <t>-$85.00</t>
        </is>
      </c>
      <c r="F7" s="4" t="inlineStr">
        <is>
          <t>Refunded</t>
        </is>
      </c>
      <c r="H7">
        <f>VALUE(SUBSTITUTE(A7,"#",""))</f>
        <v/>
      </c>
      <c r="I7" s="9">
        <f>DATE(LEFT(B7,4),MID(B7,6,2),MID(B7,9,2))</f>
        <v/>
      </c>
      <c r="J7">
        <f>TRIM(SUBSTITUTE(C7,CHAR(160)," "))</f>
        <v/>
      </c>
      <c r="K7">
        <f>TRIM(LEFT(SUBSTITUTE(D7,CHAR(160)," "),FIND("|",D7)-1))</f>
        <v/>
      </c>
      <c r="L7">
        <f>TRIM(MID(D7,FIND("|",D7)+1,100))</f>
        <v/>
      </c>
      <c r="M7" s="10">
        <f>NUMBERVALUE(SUBSTITUTE(E7,"$",""),".",",")</f>
        <v/>
      </c>
      <c r="N7">
        <f>PROPER(TRIM(F7))</f>
        <v/>
      </c>
    </row>
    <row r="8">
      <c r="A8" s="4" t="inlineStr">
        <is>
          <t>#1047</t>
        </is>
      </c>
      <c r="B8" s="4" t="inlineStr">
        <is>
          <t>2026-09-05 15:47:19 -0400</t>
        </is>
      </c>
      <c r="C8" s="4" t="inlineStr">
        <is>
          <t>Cove Sailing School</t>
        </is>
      </c>
      <c r="D8" s="4" t="inlineStr">
        <is>
          <t>NL-0120 | Navigation light kit</t>
        </is>
      </c>
      <c r="E8" s="4" t="inlineStr">
        <is>
          <t>$410.00</t>
        </is>
      </c>
      <c r="F8" s="4" t="inlineStr">
        <is>
          <t>Paid</t>
        </is>
      </c>
      <c r="H8">
        <f>VALUE(SUBSTITUTE(A8,"#",""))</f>
        <v/>
      </c>
      <c r="I8" s="9">
        <f>DATE(LEFT(B8,4),MID(B8,6,2),MID(B8,9,2))</f>
        <v/>
      </c>
      <c r="J8">
        <f>TRIM(SUBSTITUTE(C8,CHAR(160)," "))</f>
        <v/>
      </c>
      <c r="K8">
        <f>TRIM(LEFT(SUBSTITUTE(D8,CHAR(160)," "),FIND("|",D8)-1))</f>
        <v/>
      </c>
      <c r="L8">
        <f>TRIM(MID(D8,FIND("|",D8)+1,100))</f>
        <v/>
      </c>
      <c r="M8" s="10">
        <f>NUMBERVALUE(SUBSTITUTE(E8,"$",""),".",",")</f>
        <v/>
      </c>
      <c r="N8">
        <f>PROPER(TRIM(F8))</f>
        <v/>
      </c>
    </row>
    <row r="9">
      <c r="A9" s="4" t="inlineStr">
        <is>
          <t>#1048</t>
        </is>
      </c>
      <c r="B9" s="4" t="inlineStr">
        <is>
          <t>2026-09-06 09:30:44 -0400</t>
        </is>
      </c>
      <c r="C9" s="4" t="inlineStr">
        <is>
          <t>Tom Becker</t>
        </is>
      </c>
      <c r="D9" s="4" t="inlineStr">
        <is>
          <t>AN-0450 | Galvanized anchor 15 lb</t>
        </is>
      </c>
      <c r="E9" s="4" t="inlineStr">
        <is>
          <t>$189.50</t>
        </is>
      </c>
      <c r="F9" s="4" t="inlineStr">
        <is>
          <t>pending</t>
        </is>
      </c>
      <c r="H9">
        <f>VALUE(SUBSTITUTE(A9,"#",""))</f>
        <v/>
      </c>
      <c r="I9" s="9">
        <f>DATE(LEFT(B9,4),MID(B9,6,2),MID(B9,9,2))</f>
        <v/>
      </c>
      <c r="J9">
        <f>TRIM(SUBSTITUTE(C9,CHAR(160)," "))</f>
        <v/>
      </c>
      <c r="K9">
        <f>TRIM(LEFT(SUBSTITUTE(D9,CHAR(160)," "),FIND("|",D9)-1))</f>
        <v/>
      </c>
      <c r="L9">
        <f>TRIM(MID(D9,FIND("|",D9)+1,100))</f>
        <v/>
      </c>
      <c r="M9" s="10">
        <f>NUMBERVALUE(SUBSTITUTE(E9,"$",""),".",",")</f>
        <v/>
      </c>
      <c r="N9">
        <f>PROPER(TRIM(F9))</f>
        <v/>
      </c>
    </row>
    <row r="12">
      <c r="A12" s="2" t="inlineStr">
        <is>
          <t>Checks</t>
        </is>
      </c>
      <c r="C12" s="2" t="inlineStr">
        <is>
          <t>Before cleaning</t>
        </is>
      </c>
      <c r="D12" s="2" t="inlineStr">
        <is>
          <t>After cleaning</t>
        </is>
      </c>
      <c r="E12" s="2" t="inlineStr">
        <is>
          <t>Expected after</t>
        </is>
      </c>
    </row>
    <row r="13">
      <c r="A13" t="inlineStr">
        <is>
          <t>Sum of Amount</t>
        </is>
      </c>
      <c r="C13">
        <f>SUM(E2:E9)</f>
        <v/>
      </c>
      <c r="D13">
        <f>SUM(M2:M9)</f>
        <v/>
      </c>
      <c r="E13" t="n">
        <v>2998.75</v>
      </c>
    </row>
    <row r="14">
      <c r="A14" t="inlineStr">
        <is>
          <t>Export's own Total row</t>
        </is>
      </c>
      <c r="D14">
        <f>NUMBERVALUE(SUBSTITUTE(Export!E11,"$",""),".",",")</f>
        <v/>
      </c>
      <c r="E14" t="n">
        <v>2998.75</v>
      </c>
    </row>
    <row r="15">
      <c r="A15" t="inlineStr">
        <is>
          <t>Sales to Harbor Rentals LLC</t>
        </is>
      </c>
      <c r="C15">
        <f>SUMIFS(M2:M9,C2:C9,"Harbor Rentals LLC")</f>
        <v/>
      </c>
      <c r="D15">
        <f>SUMIFS(M2:M9,J2:J9,"Harbor Rentals LLC")</f>
        <v/>
      </c>
      <c r="E15" t="n">
        <v>1552</v>
      </c>
    </row>
    <row r="16">
      <c r="A16" t="inlineStr">
        <is>
          <t>Paid orders total</t>
        </is>
      </c>
      <c r="C16">
        <f>SUMIFS(M2:M9,F2:F9,"Paid")</f>
        <v/>
      </c>
      <c r="D16">
        <f>SUMIFS(M2:M9,N2:N9,"Paid")</f>
        <v/>
      </c>
      <c r="E16" t="n">
        <v>2799.5</v>
      </c>
    </row>
    <row r="17">
      <c r="A17" t="inlineStr">
        <is>
          <t>Length of SKU in row 6 (FN-0300)</t>
        </is>
      </c>
      <c r="C17">
        <f>LEN(TRIM(LEFT(D6,FIND("|",D6)-1)))</f>
        <v/>
      </c>
      <c r="D17">
        <f>LEN(K6)</f>
        <v/>
      </c>
      <c r="E17" t="n">
        <v>7</v>
      </c>
    </row>
    <row r="18">
      <c r="A18" t="inlineStr">
        <is>
          <t>Orders in September</t>
        </is>
      </c>
      <c r="D18">
        <f>COUNTIFS(I2:I9,"&gt;="&amp;DATE(2026,9,1),I2:I9,"&lt;"&amp;DATE(2026,10,1))</f>
        <v/>
      </c>
      <c r="E18" t="n">
        <v>8</v>
      </c>
    </row>
    <row r="20">
      <c r="A20" s="8" t="inlineStr">
        <is>
          <t>Microsoft 365 / Excel 2024 alternative for the split: =TEXTSPLIT(D2," | ") spills SKU and product into two cells. Not used above so the file works in older versions.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2026-10-07T15:21:00Z</dcterms:created>
  <dcterms:modified xsi:type="dcterms:W3CDTF">2026-10-07T15:21:00Z</dcterms:modified>
</cp:coreProperties>
</file>