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ractice" sheetId="2" state="visible" r:id="rId2"/>
    <sheet name="New rows" sheetId="3" state="visible" r:id="rId3"/>
    <sheet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&quot;$&quot;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3">
    <fill>
      <patternFill/>
    </fill>
    <fill>
      <patternFill patternType="gray125"/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Cinder Ceramics Studio: refresh a pivot table (example data)</t>
        </is>
      </c>
    </row>
    <row r="3">
      <c r="A3" s="2" t="inlineStr">
        <is>
          <t>Example business: Cinder Ceramics Studio is fictional; the sales are made up so the totals are easy to check.</t>
        </is>
      </c>
    </row>
    <row r="4">
      <c r="A4" s="2" t="inlineStr">
        <is>
          <t>Practice sheet: 25 September 2026 sales in A1:D26. It's a plain range on purpose, NOT an Excel table.</t>
        </is>
      </c>
    </row>
    <row r="5">
      <c r="A5" s="2" t="inlineStr">
        <is>
          <t>New rows sheet: 6 sales from 1-3 October to paste under the September data.</t>
        </is>
      </c>
    </row>
    <row r="6">
      <c r="A6" s="2" t="inlineStr">
        <is>
          <t>Exercise 1 (the range trap): select A1:D26 on Practice, Insert &gt; PivotTable, New Worksheet. Put Type in Rows and Amount in Values.</t>
        </is>
      </c>
    </row>
    <row r="7">
      <c r="A7" s="2" t="inlineStr">
        <is>
          <t xml:space="preserve">   Paste the New rows under row 26, then right-click the pivot &gt; Refresh. The total stays at $2,360 because the source range still ends at row 26.</t>
        </is>
      </c>
    </row>
    <row r="8">
      <c r="A8" s="2" t="inlineStr">
        <is>
          <t>Exercise 2 (the fix): click in the data, press Ctrl+T, tick My table has headers, OK. Then PivotTable Analyze &gt; Change Data Source and type the table name (Table1, or whatever Excel called it). Refresh: the total becomes $2,945.</t>
        </is>
      </c>
    </row>
    <row r="9">
      <c r="A9" s="2" t="inlineStr">
        <is>
          <t>Exercise 3: change any amount on Practice, then press Alt+F5 with a pivot cell selected. The pivot only changes after the refresh (unless your Excel has Auto Refresh turned on).</t>
        </is>
      </c>
    </row>
    <row r="10">
      <c r="A10" s="2" t="inlineStr">
        <is>
          <t>Solution sheet: the totals by Type before and after the new rows, worked out with SUMIFS so you can check your pivot.</t>
        </is>
      </c>
    </row>
    <row r="11">
      <c r="A11" s="2" t="inlineStr">
        <is>
          <t>openpyxl can't create real PivotTables, so you build the pivot yourself on a new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32" customWidth="1" min="3" max="3"/>
    <col width="11" customWidth="1" min="4" max="4"/>
  </cols>
  <sheetData>
    <row r="1">
      <c r="A1" s="3" t="inlineStr">
        <is>
          <t>Date</t>
        </is>
      </c>
      <c r="B1" s="3" t="inlineStr">
        <is>
          <t>Type</t>
        </is>
      </c>
      <c r="C1" s="3" t="inlineStr">
        <is>
          <t>Description</t>
        </is>
      </c>
      <c r="D1" s="3" t="inlineStr">
        <is>
          <t>Amount</t>
        </is>
      </c>
    </row>
    <row r="2">
      <c r="A2" s="4" t="n">
        <v>46267</v>
      </c>
      <c r="B2" t="inlineStr">
        <is>
          <t>Class</t>
        </is>
      </c>
      <c r="C2" t="inlineStr">
        <is>
          <t>Wheel basics (6 wk) - deposit</t>
        </is>
      </c>
      <c r="D2" s="5" t="n">
        <v>180</v>
      </c>
    </row>
    <row r="3">
      <c r="A3" s="4" t="n">
        <v>46267</v>
      </c>
      <c r="B3" t="inlineStr">
        <is>
          <t>Retail</t>
        </is>
      </c>
      <c r="C3" t="inlineStr">
        <is>
          <t>Mug, speckled</t>
        </is>
      </c>
      <c r="D3" s="5" t="n">
        <v>38</v>
      </c>
    </row>
    <row r="4">
      <c r="A4" s="4" t="n">
        <v>46269</v>
      </c>
      <c r="B4" t="inlineStr">
        <is>
          <t>Membership</t>
        </is>
      </c>
      <c r="C4" t="inlineStr">
        <is>
          <t>Open studio - monthly</t>
        </is>
      </c>
      <c r="D4" s="5" t="n">
        <v>135</v>
      </c>
    </row>
    <row r="5">
      <c r="A5" s="4" t="n">
        <v>46270</v>
      </c>
      <c r="B5" t="inlineStr">
        <is>
          <t>Kiln firing</t>
        </is>
      </c>
      <c r="C5" t="inlineStr">
        <is>
          <t>Bisque, half shelf</t>
        </is>
      </c>
      <c r="D5" s="5" t="n">
        <v>24</v>
      </c>
    </row>
    <row r="6">
      <c r="A6" s="4" t="n">
        <v>46271</v>
      </c>
      <c r="B6" t="inlineStr">
        <is>
          <t>Class</t>
        </is>
      </c>
      <c r="C6" t="inlineStr">
        <is>
          <t>Date night wheel</t>
        </is>
      </c>
      <c r="D6" s="5" t="n">
        <v>150</v>
      </c>
    </row>
    <row r="7">
      <c r="A7" s="4" t="n">
        <v>46273</v>
      </c>
      <c r="B7" t="inlineStr">
        <is>
          <t>Retail</t>
        </is>
      </c>
      <c r="C7" t="inlineStr">
        <is>
          <t>Serving bowl</t>
        </is>
      </c>
      <c r="D7" s="5" t="n">
        <v>85</v>
      </c>
    </row>
    <row r="8">
      <c r="A8" s="4" t="n">
        <v>46274</v>
      </c>
      <c r="B8" t="inlineStr">
        <is>
          <t>Membership</t>
        </is>
      </c>
      <c r="C8" t="inlineStr">
        <is>
          <t>Open studio - monthly</t>
        </is>
      </c>
      <c r="D8" s="5" t="n">
        <v>135</v>
      </c>
    </row>
    <row r="9">
      <c r="A9" s="4" t="n">
        <v>46275</v>
      </c>
      <c r="B9" t="inlineStr">
        <is>
          <t>Kiln firing</t>
        </is>
      </c>
      <c r="C9" t="inlineStr">
        <is>
          <t>Glaze, full shelf</t>
        </is>
      </c>
      <c r="D9" s="5" t="n">
        <v>48</v>
      </c>
    </row>
    <row r="10">
      <c r="A10" s="4" t="n">
        <v>46277</v>
      </c>
      <c r="B10" t="inlineStr">
        <is>
          <t>Class</t>
        </is>
      </c>
      <c r="C10" t="inlineStr">
        <is>
          <t>Kids handbuilding</t>
        </is>
      </c>
      <c r="D10" s="5" t="n">
        <v>95</v>
      </c>
    </row>
    <row r="11">
      <c r="A11" s="4" t="n">
        <v>46278</v>
      </c>
      <c r="B11" t="inlineStr">
        <is>
          <t>Retail</t>
        </is>
      </c>
      <c r="C11" t="inlineStr">
        <is>
          <t>Planter, small</t>
        </is>
      </c>
      <c r="D11" s="5" t="n">
        <v>42</v>
      </c>
    </row>
    <row r="12">
      <c r="A12" s="4" t="n">
        <v>46279</v>
      </c>
      <c r="B12" t="inlineStr">
        <is>
          <t>Membership</t>
        </is>
      </c>
      <c r="C12" t="inlineStr">
        <is>
          <t>Open studio - monthly</t>
        </is>
      </c>
      <c r="D12" s="5" t="n">
        <v>135</v>
      </c>
    </row>
    <row r="13">
      <c r="A13" s="4" t="n">
        <v>46280</v>
      </c>
      <c r="B13" t="inlineStr">
        <is>
          <t>Kiln firing</t>
        </is>
      </c>
      <c r="C13" t="inlineStr">
        <is>
          <t>Bisque, full shelf</t>
        </is>
      </c>
      <c r="D13" s="5" t="n">
        <v>40</v>
      </c>
    </row>
    <row r="14">
      <c r="A14" s="4" t="n">
        <v>46281</v>
      </c>
      <c r="B14" t="inlineStr">
        <is>
          <t>Class</t>
        </is>
      </c>
      <c r="C14" t="inlineStr">
        <is>
          <t>Wheel basics (6 wk) - deposit</t>
        </is>
      </c>
      <c r="D14" s="5" t="n">
        <v>180</v>
      </c>
    </row>
    <row r="15">
      <c r="A15" s="4" t="n">
        <v>46283</v>
      </c>
      <c r="B15" t="inlineStr">
        <is>
          <t>Retail</t>
        </is>
      </c>
      <c r="C15" t="inlineStr">
        <is>
          <t>Mug, speckled</t>
        </is>
      </c>
      <c r="D15" s="5" t="n">
        <v>38</v>
      </c>
    </row>
    <row r="16">
      <c r="A16" s="4" t="n">
        <v>46284</v>
      </c>
      <c r="B16" t="inlineStr">
        <is>
          <t>Class</t>
        </is>
      </c>
      <c r="C16" t="inlineStr">
        <is>
          <t>Date night wheel</t>
        </is>
      </c>
      <c r="D16" s="5" t="n">
        <v>150</v>
      </c>
    </row>
    <row r="17">
      <c r="A17" s="4" t="n">
        <v>46285</v>
      </c>
      <c r="B17" t="inlineStr">
        <is>
          <t>Kiln firing</t>
        </is>
      </c>
      <c r="C17" t="inlineStr">
        <is>
          <t>Glaze, half shelf</t>
        </is>
      </c>
      <c r="D17" s="5" t="n">
        <v>28</v>
      </c>
    </row>
    <row r="18">
      <c r="A18" s="4" t="n">
        <v>46286</v>
      </c>
      <c r="B18" t="inlineStr">
        <is>
          <t>Membership</t>
        </is>
      </c>
      <c r="C18" t="inlineStr">
        <is>
          <t>Open studio - monthly</t>
        </is>
      </c>
      <c r="D18" s="5" t="n">
        <v>135</v>
      </c>
    </row>
    <row r="19">
      <c r="A19" s="4" t="n">
        <v>46288</v>
      </c>
      <c r="B19" t="inlineStr">
        <is>
          <t>Retail</t>
        </is>
      </c>
      <c r="C19" t="inlineStr">
        <is>
          <t>Vase, tall</t>
        </is>
      </c>
      <c r="D19" s="5" t="n">
        <v>120</v>
      </c>
    </row>
    <row r="20">
      <c r="A20" s="4" t="n">
        <v>46289</v>
      </c>
      <c r="B20" t="inlineStr">
        <is>
          <t>Class</t>
        </is>
      </c>
      <c r="C20" t="inlineStr">
        <is>
          <t>Glaze workshop</t>
        </is>
      </c>
      <c r="D20" s="5" t="n">
        <v>75</v>
      </c>
    </row>
    <row r="21">
      <c r="A21" s="4" t="n">
        <v>46290</v>
      </c>
      <c r="B21" t="inlineStr">
        <is>
          <t>Kiln firing</t>
        </is>
      </c>
      <c r="C21" t="inlineStr">
        <is>
          <t>Bisque, half shelf</t>
        </is>
      </c>
      <c r="D21" s="5" t="n">
        <v>24</v>
      </c>
    </row>
    <row r="22">
      <c r="A22" s="4" t="n">
        <v>46291</v>
      </c>
      <c r="B22" t="inlineStr">
        <is>
          <t>Retail</t>
        </is>
      </c>
      <c r="C22" t="inlineStr">
        <is>
          <t>Mug set of 4</t>
        </is>
      </c>
      <c r="D22" s="5" t="n">
        <v>140</v>
      </c>
    </row>
    <row r="23">
      <c r="A23" s="4" t="n">
        <v>46292</v>
      </c>
      <c r="B23" t="inlineStr">
        <is>
          <t>Class</t>
        </is>
      </c>
      <c r="C23" t="inlineStr">
        <is>
          <t>Kids handbuilding</t>
        </is>
      </c>
      <c r="D23" s="5" t="n">
        <v>95</v>
      </c>
    </row>
    <row r="24">
      <c r="A24" s="4" t="n">
        <v>46293</v>
      </c>
      <c r="B24" t="inlineStr">
        <is>
          <t>Membership</t>
        </is>
      </c>
      <c r="C24" t="inlineStr">
        <is>
          <t>Open studio - monthly</t>
        </is>
      </c>
      <c r="D24" s="5" t="n">
        <v>135</v>
      </c>
    </row>
    <row r="25">
      <c r="A25" s="4" t="n">
        <v>46294</v>
      </c>
      <c r="B25" t="inlineStr">
        <is>
          <t>Kiln firing</t>
        </is>
      </c>
      <c r="C25" t="inlineStr">
        <is>
          <t>Glaze, full shelf</t>
        </is>
      </c>
      <c r="D25" s="5" t="n">
        <v>48</v>
      </c>
    </row>
    <row r="26">
      <c r="A26" s="4" t="n">
        <v>46295</v>
      </c>
      <c r="B26" t="inlineStr">
        <is>
          <t>Retail</t>
        </is>
      </c>
      <c r="C26" t="inlineStr">
        <is>
          <t>Serving bowl</t>
        </is>
      </c>
      <c r="D26" s="5" t="n">
        <v>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32" customWidth="1" min="3" max="3"/>
    <col width="11" customWidth="1" min="4" max="4"/>
  </cols>
  <sheetData>
    <row r="1">
      <c r="A1" s="6" t="inlineStr">
        <is>
          <t>Copy A3:D8 and paste it at Practice!A27 (the first empty row under the September data).</t>
        </is>
      </c>
    </row>
    <row r="2">
      <c r="A2" s="3" t="inlineStr">
        <is>
          <t>Date</t>
        </is>
      </c>
      <c r="B2" s="3" t="inlineStr">
        <is>
          <t>Type</t>
        </is>
      </c>
      <c r="C2" s="3" t="inlineStr">
        <is>
          <t>Description</t>
        </is>
      </c>
      <c r="D2" s="3" t="inlineStr">
        <is>
          <t>Amount</t>
        </is>
      </c>
    </row>
    <row r="3">
      <c r="A3" s="4" t="n">
        <v>46296</v>
      </c>
      <c r="B3" t="inlineStr">
        <is>
          <t>Membership</t>
        </is>
      </c>
      <c r="C3" t="inlineStr">
        <is>
          <t>Open studio - monthly</t>
        </is>
      </c>
      <c r="D3" s="5" t="n">
        <v>135</v>
      </c>
    </row>
    <row r="4">
      <c r="A4" s="4" t="n">
        <v>46296</v>
      </c>
      <c r="B4" t="inlineStr">
        <is>
          <t>Class</t>
        </is>
      </c>
      <c r="C4" t="inlineStr">
        <is>
          <t>Wheel basics (6 wk) - deposit</t>
        </is>
      </c>
      <c r="D4" s="5" t="n">
        <v>180</v>
      </c>
    </row>
    <row r="5">
      <c r="A5" s="4" t="n">
        <v>46297</v>
      </c>
      <c r="B5" t="inlineStr">
        <is>
          <t>Retail</t>
        </is>
      </c>
      <c r="C5" t="inlineStr">
        <is>
          <t>Mug, speckled</t>
        </is>
      </c>
      <c r="D5" s="5" t="n">
        <v>38</v>
      </c>
    </row>
    <row r="6">
      <c r="A6" s="4" t="n">
        <v>46297</v>
      </c>
      <c r="B6" t="inlineStr">
        <is>
          <t>Kiln firing</t>
        </is>
      </c>
      <c r="C6" t="inlineStr">
        <is>
          <t>Bisque, full shelf</t>
        </is>
      </c>
      <c r="D6" s="5" t="n">
        <v>40</v>
      </c>
    </row>
    <row r="7">
      <c r="A7" s="4" t="n">
        <v>46298</v>
      </c>
      <c r="B7" t="inlineStr">
        <is>
          <t>Class</t>
        </is>
      </c>
      <c r="C7" t="inlineStr">
        <is>
          <t>Date night wheel</t>
        </is>
      </c>
      <c r="D7" s="5" t="n">
        <v>150</v>
      </c>
    </row>
    <row r="8">
      <c r="A8" s="4" t="n">
        <v>46298</v>
      </c>
      <c r="B8" t="inlineStr">
        <is>
          <t>Retail</t>
        </is>
      </c>
      <c r="C8" t="inlineStr">
        <is>
          <t>Planter, small</t>
        </is>
      </c>
      <c r="D8" s="5" t="n">
        <v>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12" customWidth="1" min="4" max="4"/>
  </cols>
  <sheetData>
    <row r="1">
      <c r="A1" s="1" t="inlineStr">
        <is>
          <t>Sum of Amount by Type: before and after the October rows</t>
        </is>
      </c>
    </row>
    <row r="2">
      <c r="A2" s="6" t="inlineStr">
        <is>
          <t>Before = SUMIFS over Practice!D2:D26 (the original range). After = the same over D2:D32, which is what a table-based pivot sees once the rows are pasted and you refresh.</t>
        </is>
      </c>
    </row>
    <row r="4">
      <c r="A4" s="3" t="inlineStr">
        <is>
          <t>Type</t>
        </is>
      </c>
      <c r="B4" s="3" t="inlineStr">
        <is>
          <t>Before (Sep only)</t>
        </is>
      </c>
      <c r="C4" s="3" t="inlineStr">
        <is>
          <t>After refresh (Sep + Oct)</t>
        </is>
      </c>
      <c r="D4" s="3" t="inlineStr">
        <is>
          <t>Change</t>
        </is>
      </c>
    </row>
    <row r="5">
      <c r="A5" t="inlineStr">
        <is>
          <t>Class</t>
        </is>
      </c>
      <c r="B5" s="7">
        <f>SUMIFS(Practice!$D$2:$D$26,Practice!$B$2:$B$26,$A5)</f>
        <v/>
      </c>
      <c r="C5" s="7">
        <f>B5+SUMIFS('New rows'!$D$3:$D$8,'New rows'!$B$3:$B$8,$A5)</f>
        <v/>
      </c>
      <c r="D5" s="7">
        <f>C5-B5</f>
        <v/>
      </c>
    </row>
    <row r="6">
      <c r="A6" t="inlineStr">
        <is>
          <t>Kiln firing</t>
        </is>
      </c>
      <c r="B6" s="7">
        <f>SUMIFS(Practice!$D$2:$D$26,Practice!$B$2:$B$26,$A6)</f>
        <v/>
      </c>
      <c r="C6" s="7">
        <f>B6+SUMIFS('New rows'!$D$3:$D$8,'New rows'!$B$3:$B$8,$A6)</f>
        <v/>
      </c>
      <c r="D6" s="7">
        <f>C6-B6</f>
        <v/>
      </c>
    </row>
    <row r="7">
      <c r="A7" t="inlineStr">
        <is>
          <t>Membership</t>
        </is>
      </c>
      <c r="B7" s="7">
        <f>SUMIFS(Practice!$D$2:$D$26,Practice!$B$2:$B$26,$A7)</f>
        <v/>
      </c>
      <c r="C7" s="7">
        <f>B7+SUMIFS('New rows'!$D$3:$D$8,'New rows'!$B$3:$B$8,$A7)</f>
        <v/>
      </c>
      <c r="D7" s="7">
        <f>C7-B7</f>
        <v/>
      </c>
    </row>
    <row r="8">
      <c r="A8" t="inlineStr">
        <is>
          <t>Retail</t>
        </is>
      </c>
      <c r="B8" s="7">
        <f>SUMIFS(Practice!$D$2:$D$26,Practice!$B$2:$B$26,$A8)</f>
        <v/>
      </c>
      <c r="C8" s="7">
        <f>B8+SUMIFS('New rows'!$D$3:$D$8,'New rows'!$B$3:$B$8,$A8)</f>
        <v/>
      </c>
      <c r="D8" s="7">
        <f>C8-B8</f>
        <v/>
      </c>
    </row>
    <row r="9">
      <c r="A9" s="8" t="inlineStr">
        <is>
          <t>Grand Total</t>
        </is>
      </c>
      <c r="B9" s="9">
        <f>SUM(B5:B8)</f>
        <v/>
      </c>
      <c r="C9" s="9">
        <f>SUM(C5:C8)</f>
        <v/>
      </c>
      <c r="D9" s="9">
        <f>SUM(D5:D8)</f>
        <v/>
      </c>
    </row>
    <row r="11">
      <c r="A11" t="inlineStr">
        <is>
          <t>Rows in the source range</t>
        </is>
      </c>
      <c r="B11">
        <f>COUNTA(Practice!$A$2:$A$26)</f>
        <v/>
      </c>
      <c r="C11">
        <f>B11+COUNTA('New rows'!$A$3:$A$8)</f>
        <v/>
      </c>
    </row>
    <row r="13">
      <c r="A13" s="6" t="inlineStr">
        <is>
          <t>If your refreshed pivot still shows the Before column, its source is a fixed range. See Exercise 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2026-10-07T15:14:05Z</dcterms:created>
  <dcterms:modified xsi:type="dcterms:W3CDTF">2026-10-07T15:14:05Z</dcterms:modified>
</cp:coreProperties>
</file>