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" sheetId="2" state="visible" r:id="rId2"/>
    <sheet name="Example costs" sheetId="3" state="visible" r:id="rId3"/>
    <sheet name="Your report" sheetId="4" state="visible" r:id="rId4"/>
    <sheet name="Your co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&quot;$&quot;#,##0;[Red]-&quot;$&quot;#,##0"/>
    <numFmt numFmtId="166" formatCode="mmm yyyy"/>
    <numFmt numFmtId="167" formatCode="0.0%;[Red]-0.0%"/>
    <numFmt numFmtId="168" formatCode="&quot;$&quot;#,##0.00;[Red]-&quot;$&quot;#,##0.00"/>
  </numFmts>
  <fonts count="7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i val="1"/>
      <color rgb="00475569"/>
    </font>
    <font>
      <i val="1"/>
      <color rgb="00475569"/>
      <sz val="11"/>
    </font>
    <font>
      <b val="1"/>
    </font>
    <font>
      <b val="1"/>
      <color rgb="000C1222"/>
      <sz val="13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166" fontId="0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vertical="center" wrapText="1"/>
    </xf>
    <xf numFmtId="165" fontId="0" fillId="0" borderId="0" pivotButton="0" quotePrefix="0" xfId="0"/>
    <xf numFmtId="167" fontId="0" fillId="0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0" fillId="3" borderId="0" pivotButton="0" quotePrefix="0" xfId="0"/>
    <xf numFmtId="165" fontId="0" fillId="3" borderId="0" pivotButton="0" quotePrefix="0" xfId="0"/>
    <xf numFmtId="167" fontId="0" fillId="3" borderId="0" pivotButton="0" quotePrefix="0" xfId="0"/>
    <xf numFmtId="2" fontId="0" fillId="0" borderId="0" pivotButton="0" quotePrefix="0" xfId="0"/>
    <xf numFmtId="165" fontId="5" fillId="0" borderId="0" pivotButton="0" quotePrefix="0" xfId="0"/>
    <xf numFmtId="3" fontId="5" fillId="0" borderId="0" pivotButton="0" quotePrefix="0" xfId="0"/>
    <xf numFmtId="167" fontId="5" fillId="0" borderId="0" pivotButton="0" quotePrefix="0" xfId="0"/>
    <xf numFmtId="168" fontId="5" fillId="0" borderId="0" pivotButton="0" quotePrefix="0" xfId="0"/>
    <xf numFmtId="2" fontId="5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Monthly marketing report template: how to use</t>
        </is>
      </c>
    </row>
    <row r="3">
      <c r="A3" s="2" t="inlineStr">
        <is>
          <t>WHAT IT DOES</t>
        </is>
      </c>
    </row>
    <row r="4">
      <c r="A4" s="3" t="inlineStr">
        <is>
          <t>One page a month that answers: what did each channel cost, what did it bring in, and what was left after paying for it ('profit after marketing').</t>
        </is>
      </c>
    </row>
    <row r="5">
      <c r="A5" s="3" t="inlineStr">
        <is>
          <t>Opens in Excel, Google Sheets and Numbers. No macros, no links to other files.</t>
        </is>
      </c>
    </row>
    <row r="6">
      <c r="A6" s="3" t="inlineStr"/>
    </row>
    <row r="7">
      <c r="A7" s="2" t="inlineStr">
        <is>
          <t>SHEETS</t>
        </is>
      </c>
    </row>
    <row r="8">
      <c r="A8" s="3" t="inlineStr">
        <is>
          <t>Example / Example costs: a filled-in month for Fernhill Coffee Roasters, a fictional business. Every number is made up, and the totals reconcile.</t>
        </is>
      </c>
    </row>
    <row r="9">
      <c r="A9" s="3" t="inlineStr">
        <is>
          <t>Your report / Your costs: the same formulas, empty and ready for your figures.</t>
        </is>
      </c>
    </row>
    <row r="10">
      <c r="A10" s="3" t="inlineStr"/>
    </row>
    <row r="11">
      <c r="A11" s="2" t="inlineStr">
        <is>
          <t>EACH MONTH</t>
        </is>
      </c>
    </row>
    <row r="12">
      <c r="A12" s="3" t="inlineStr">
        <is>
          <t>1. On 'Your costs', add one row per bill: date, channel, type (Media = paid to a platform or creator for placement; Fee = people and tools) and amount.</t>
        </is>
      </c>
    </row>
    <row r="13">
      <c r="A13" s="3" t="inlineStr">
        <is>
          <t>2. On 'Your report', type the month, then list your channels in column A. Use the same spelling as on the costs sheet, or the cost won't be picked up.</t>
        </is>
      </c>
    </row>
    <row r="14">
      <c r="A14" s="3" t="inlineStr">
        <is>
          <t>3. Mark each channel Acquire (finds new customers) or Retain (sells to people who already buy).</t>
        </is>
      </c>
    </row>
    <row r="15">
      <c r="A15" s="3" t="inlineStr">
        <is>
          <t>4. From your own records (shop, CRM, accounts), type orders, new customers and revenue per channel, and your gross margin %.</t>
        </is>
      </c>
    </row>
    <row r="16">
      <c r="A16" s="3" t="inlineStr">
        <is>
          <t>5. Type last month's cost, new customers and revenue in section 3 (copy them from last month's file).</t>
        </is>
      </c>
    </row>
    <row r="17">
      <c r="A17" s="3" t="inlineStr">
        <is>
          <t>6. Set next month's budget in section 4 and write the four lines of commentary in section 5.</t>
        </is>
      </c>
    </row>
    <row r="18">
      <c r="A18" s="3" t="inlineStr">
        <is>
          <t>7. Check the line under the channel table says OK. If not, a cost row has a channel name that doesn't match or a type other than Media/Fee.</t>
        </is>
      </c>
    </row>
    <row r="19">
      <c r="A19" s="3" t="inlineStr"/>
    </row>
    <row r="20">
      <c r="A20" s="2" t="inlineStr">
        <is>
          <t>FORMULAS</t>
        </is>
      </c>
    </row>
    <row r="21">
      <c r="A21" s="3" t="inlineStr">
        <is>
          <t>Media spend / Fees &amp; tools = SUMIFS over the costs sheet by channel and type.  Total cost = media + fees.</t>
        </is>
      </c>
    </row>
    <row r="22">
      <c r="A22" s="3" t="inlineStr">
        <is>
          <t>Gross profit = revenue x gross margin %.  Profit after marketing = gross profit - total cost.</t>
        </is>
      </c>
    </row>
    <row r="23">
      <c r="A23" s="3" t="inlineStr">
        <is>
          <t>Cost per new customer = total cost / new customers. Read it only for Acquire channels.</t>
        </is>
      </c>
    </row>
    <row r="24">
      <c r="A24" s="3" t="inlineStr">
        <is>
          <t>Gross profit per order = gross profit / orders.  Orders to pay back a new customer = cost per new customer / gross profit per order. Below 1.0, a new customer pays for themselves on their first order.</t>
        </is>
      </c>
    </row>
    <row r="25">
      <c r="A25" s="3" t="inlineStr"/>
    </row>
    <row r="26">
      <c r="A26" s="2" t="inlineStr">
        <is>
          <t>WHAT IT CAN'T DO</t>
        </is>
      </c>
    </row>
    <row r="27">
      <c r="A27" s="3" t="inlineStr">
        <is>
          <t>It doesn't decide which channel deserves credit for a sale: you do that when you fill in orders and revenue. It doesn't track repeat purchases over time, so a channel that loses money on first orders may still pay back later; check reorders before cutting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3" customWidth="1" min="5" max="5"/>
    <col width="10" customWidth="1" min="6" max="6"/>
    <col width="11" customWidth="1" min="7" max="7"/>
    <col width="13" customWidth="1" min="8" max="8"/>
    <col width="11" customWidth="1" min="9" max="9"/>
    <col width="13" customWidth="1" min="10" max="10"/>
    <col width="14" customWidth="1" min="11" max="11"/>
    <col width="13" customWidth="1" min="12" max="12"/>
    <col width="11" customWidth="1" min="13" max="13"/>
    <col width="13" customWidth="1" min="14" max="14"/>
    <col width="15" customWidth="1" min="15" max="15"/>
  </cols>
  <sheetData>
    <row r="1">
      <c r="A1" s="1" t="inlineStr">
        <is>
          <t>Monthly marketing report</t>
        </is>
      </c>
    </row>
    <row r="2">
      <c r="A2" s="4" t="inlineStr">
        <is>
          <t>EXAMPLE: Fernhill Coffee Roasters is a fictional business. Yellow cells are inputs; everything else is a formula.</t>
        </is>
      </c>
    </row>
    <row r="3">
      <c r="A3" s="5" t="inlineStr">
        <is>
          <t>Month</t>
        </is>
      </c>
      <c r="B3" s="6" t="n">
        <v>46266</v>
      </c>
      <c r="D3" s="5" t="inlineStr">
        <is>
          <t>Prepared by</t>
        </is>
      </c>
      <c r="E3" s="7" t="inlineStr">
        <is>
          <t>Example owner</t>
        </is>
      </c>
    </row>
    <row r="5">
      <c r="A5" s="8" t="inlineStr">
        <is>
          <t>1. Summary</t>
        </is>
      </c>
    </row>
    <row r="6">
      <c r="A6" s="9" t="inlineStr">
        <is>
          <t>Metric</t>
        </is>
      </c>
      <c r="B6" s="9" t="inlineStr">
        <is>
          <t>This month</t>
        </is>
      </c>
      <c r="C6" s="9" t="inlineStr">
        <is>
          <t>Last month</t>
        </is>
      </c>
      <c r="D6" s="9" t="inlineStr">
        <is>
          <t>Change</t>
        </is>
      </c>
      <c r="E6" s="9" t="inlineStr">
        <is>
          <t>Change %</t>
        </is>
      </c>
    </row>
    <row r="7">
      <c r="A7" t="inlineStr">
        <is>
          <t>Total marketing cost</t>
        </is>
      </c>
      <c r="B7" s="10">
        <f>E22</f>
        <v/>
      </c>
      <c r="C7" s="10">
        <f>B32</f>
        <v/>
      </c>
      <c r="D7" s="10">
        <f>B7-C7</f>
        <v/>
      </c>
      <c r="E7" s="11">
        <f>IF(C7=0,"",D7/C7)</f>
        <v/>
      </c>
    </row>
    <row r="8">
      <c r="A8" t="inlineStr">
        <is>
          <t>New customers</t>
        </is>
      </c>
      <c r="B8" s="12">
        <f>G22</f>
        <v/>
      </c>
      <c r="C8" s="12">
        <f>C32</f>
        <v/>
      </c>
      <c r="D8" s="12">
        <f>B8-C8</f>
        <v/>
      </c>
      <c r="E8" s="11">
        <f>IF(C8=0,"",D8/C8)</f>
        <v/>
      </c>
    </row>
    <row r="9">
      <c r="A9" t="inlineStr">
        <is>
          <t>Revenue</t>
        </is>
      </c>
      <c r="B9" s="10">
        <f>H22</f>
        <v/>
      </c>
      <c r="C9" s="10">
        <f>D32</f>
        <v/>
      </c>
      <c r="D9" s="10">
        <f>B9-C9</f>
        <v/>
      </c>
      <c r="E9" s="11">
        <f>IF(C9=0,"",D9/C9)</f>
        <v/>
      </c>
    </row>
    <row r="10">
      <c r="A10" t="inlineStr">
        <is>
          <t>Gross profit</t>
        </is>
      </c>
      <c r="B10" s="10">
        <f>J22</f>
        <v/>
      </c>
      <c r="C10" s="10">
        <f>F32</f>
        <v/>
      </c>
      <c r="D10" s="10">
        <f>B10-C10</f>
        <v/>
      </c>
      <c r="E10" s="11">
        <f>IF(C10=0,"",D10/C10)</f>
        <v/>
      </c>
    </row>
    <row r="11">
      <c r="A11" s="5" t="inlineStr">
        <is>
          <t>Profit after marketing</t>
        </is>
      </c>
      <c r="B11" s="10">
        <f>K22</f>
        <v/>
      </c>
      <c r="C11" s="10">
        <f>G32</f>
        <v/>
      </c>
      <c r="D11" s="10">
        <f>B11-C11</f>
        <v/>
      </c>
      <c r="E11" s="11">
        <f>IF(C11=0,"",D11/C11)</f>
        <v/>
      </c>
    </row>
    <row r="12">
      <c r="A12" t="inlineStr">
        <is>
          <t>Cost per new customer</t>
        </is>
      </c>
      <c r="B12" s="13">
        <f>L22</f>
        <v/>
      </c>
      <c r="C12" s="13">
        <f>IF(C8=0,"",C7/C8)</f>
        <v/>
      </c>
      <c r="D12" s="13">
        <f>IF(OR(B12="",C12=""),"",B12-C12)</f>
        <v/>
      </c>
      <c r="E12" s="11">
        <f>IF(OR(C12="",C12=0),"",D12/C12)</f>
        <v/>
      </c>
    </row>
    <row r="14">
      <c r="A14" s="8" t="inlineStr">
        <is>
          <t>2. Channels this month</t>
        </is>
      </c>
    </row>
    <row r="15" ht="32" customHeight="1">
      <c r="A15" s="9" t="inlineStr">
        <is>
          <t>Channel</t>
        </is>
      </c>
      <c r="B15" s="9" t="inlineStr">
        <is>
          <t>Role (Acquire / Retain)</t>
        </is>
      </c>
      <c r="C15" s="9" t="inlineStr">
        <is>
          <t>Media spend</t>
        </is>
      </c>
      <c r="D15" s="9" t="inlineStr">
        <is>
          <t>Fees &amp; tools</t>
        </is>
      </c>
      <c r="E15" s="9" t="inlineStr">
        <is>
          <t>Total cost</t>
        </is>
      </c>
      <c r="F15" s="9" t="inlineStr">
        <is>
          <t>Orders</t>
        </is>
      </c>
      <c r="G15" s="9" t="inlineStr">
        <is>
          <t>New customers</t>
        </is>
      </c>
      <c r="H15" s="9" t="inlineStr">
        <is>
          <t>Revenue</t>
        </is>
      </c>
      <c r="I15" s="9" t="inlineStr">
        <is>
          <t>Gross margin %</t>
        </is>
      </c>
      <c r="J15" s="9" t="inlineStr">
        <is>
          <t>Gross profit</t>
        </is>
      </c>
      <c r="K15" s="9" t="inlineStr">
        <is>
          <t>Profit after marketing</t>
        </is>
      </c>
      <c r="L15" s="9" t="inlineStr">
        <is>
          <t>Cost per new customer</t>
        </is>
      </c>
      <c r="M15" s="9" t="inlineStr">
        <is>
          <t>Share of revenue</t>
        </is>
      </c>
      <c r="N15" s="9" t="inlineStr">
        <is>
          <t>Gross profit per order</t>
        </is>
      </c>
      <c r="O15" s="9" t="inlineStr">
        <is>
          <t>Orders to pay back a new customer</t>
        </is>
      </c>
    </row>
    <row r="16">
      <c r="A16" s="7" t="inlineStr">
        <is>
          <t>Google Ads</t>
        </is>
      </c>
      <c r="B16" s="7" t="inlineStr">
        <is>
          <t>Acquire</t>
        </is>
      </c>
      <c r="C16" s="10">
        <f>IF($A16="","",SUMIFS('Example costs'!$D$2:$D$500,'Example costs'!$B$2:$B$500,$A16,'Example costs'!$C$2:$C$500,"Media"))</f>
        <v/>
      </c>
      <c r="D16" s="10">
        <f>IF($A16="","",SUMIFS('Example costs'!$D$2:$D$500,'Example costs'!$B$2:$B$500,$A16,'Example costs'!$C$2:$C$500,"Fee"))</f>
        <v/>
      </c>
      <c r="E16" s="10">
        <f>IF($A16="","",C16+D16)</f>
        <v/>
      </c>
      <c r="F16" s="14" t="n">
        <v>140</v>
      </c>
      <c r="G16" s="14" t="n">
        <v>95</v>
      </c>
      <c r="H16" s="15" t="n">
        <v>7840</v>
      </c>
      <c r="I16" s="16" t="n">
        <v>0.45</v>
      </c>
      <c r="J16" s="10">
        <f>IF($A16="","",H16*I16)</f>
        <v/>
      </c>
      <c r="K16" s="10">
        <f>IF($A16="","",J16-E16)</f>
        <v/>
      </c>
      <c r="L16" s="13">
        <f>IF(OR($A16="",G16=0),"",E16/G16)</f>
        <v/>
      </c>
      <c r="M16" s="11">
        <f>IF(OR($A16="",$H$22=0),"",H16/$H$22)</f>
        <v/>
      </c>
      <c r="N16" s="13">
        <f>IF(OR($A16="",F16=0),"",J16/F16)</f>
        <v/>
      </c>
      <c r="O16" s="17">
        <f>IF(OR($A16="",L16="",N16="",N16&lt;=0),"",L16/N16)</f>
        <v/>
      </c>
    </row>
    <row r="17">
      <c r="A17" s="7" t="inlineStr">
        <is>
          <t>Meta Ads</t>
        </is>
      </c>
      <c r="B17" s="7" t="inlineStr">
        <is>
          <t>Acquire</t>
        </is>
      </c>
      <c r="C17" s="10">
        <f>IF($A17="","",SUMIFS('Example costs'!$D$2:$D$500,'Example costs'!$B$2:$B$500,$A17,'Example costs'!$C$2:$C$500,"Media"))</f>
        <v/>
      </c>
      <c r="D17" s="10">
        <f>IF($A17="","",SUMIFS('Example costs'!$D$2:$D$500,'Example costs'!$B$2:$B$500,$A17,'Example costs'!$C$2:$C$500,"Fee"))</f>
        <v/>
      </c>
      <c r="E17" s="10">
        <f>IF($A17="","",C17+D17)</f>
        <v/>
      </c>
      <c r="F17" s="14" t="n">
        <v>70</v>
      </c>
      <c r="G17" s="14" t="n">
        <v>60</v>
      </c>
      <c r="H17" s="15" t="n">
        <v>3500</v>
      </c>
      <c r="I17" s="16" t="n">
        <v>0.45</v>
      </c>
      <c r="J17" s="10">
        <f>IF($A17="","",H17*I17)</f>
        <v/>
      </c>
      <c r="K17" s="10">
        <f>IF($A17="","",J17-E17)</f>
        <v/>
      </c>
      <c r="L17" s="13">
        <f>IF(OR($A17="",G17=0),"",E17/G17)</f>
        <v/>
      </c>
      <c r="M17" s="11">
        <f>IF(OR($A17="",$H$22=0),"",H17/$H$22)</f>
        <v/>
      </c>
      <c r="N17" s="13">
        <f>IF(OR($A17="",F17=0),"",J17/F17)</f>
        <v/>
      </c>
      <c r="O17" s="17">
        <f>IF(OR($A17="",L17="",N17="",N17&lt;=0),"",L17/N17)</f>
        <v/>
      </c>
    </row>
    <row r="18">
      <c r="A18" s="7" t="inlineStr">
        <is>
          <t>Email</t>
        </is>
      </c>
      <c r="B18" s="7" t="inlineStr">
        <is>
          <t>Retain</t>
        </is>
      </c>
      <c r="C18" s="10">
        <f>IF($A18="","",SUMIFS('Example costs'!$D$2:$D$500,'Example costs'!$B$2:$B$500,$A18,'Example costs'!$C$2:$C$500,"Media"))</f>
        <v/>
      </c>
      <c r="D18" s="10">
        <f>IF($A18="","",SUMIFS('Example costs'!$D$2:$D$500,'Example costs'!$B$2:$B$500,$A18,'Example costs'!$C$2:$C$500,"Fee"))</f>
        <v/>
      </c>
      <c r="E18" s="10">
        <f>IF($A18="","",C18+D18)</f>
        <v/>
      </c>
      <c r="F18" s="14" t="n">
        <v>210</v>
      </c>
      <c r="G18" s="14" t="n">
        <v>5</v>
      </c>
      <c r="H18" s="15" t="n">
        <v>9400</v>
      </c>
      <c r="I18" s="16" t="n">
        <v>0.45</v>
      </c>
      <c r="J18" s="10">
        <f>IF($A18="","",H18*I18)</f>
        <v/>
      </c>
      <c r="K18" s="10">
        <f>IF($A18="","",J18-E18)</f>
        <v/>
      </c>
      <c r="L18" s="13">
        <f>IF(OR($A18="",G18=0),"",E18/G18)</f>
        <v/>
      </c>
      <c r="M18" s="11">
        <f>IF(OR($A18="",$H$22=0),"",H18/$H$22)</f>
        <v/>
      </c>
      <c r="N18" s="13">
        <f>IF(OR($A18="",F18=0),"",J18/F18)</f>
        <v/>
      </c>
      <c r="O18" s="17">
        <f>IF(OR($A18="",L18="",N18="",N18&lt;=0),"",L18/N18)</f>
        <v/>
      </c>
    </row>
    <row r="19">
      <c r="A19" s="7" t="inlineStr">
        <is>
          <t>Influencers</t>
        </is>
      </c>
      <c r="B19" s="7" t="inlineStr">
        <is>
          <t>Acquire</t>
        </is>
      </c>
      <c r="C19" s="10">
        <f>IF($A19="","",SUMIFS('Example costs'!$D$2:$D$500,'Example costs'!$B$2:$B$500,$A19,'Example costs'!$C$2:$C$500,"Media"))</f>
        <v/>
      </c>
      <c r="D19" s="10">
        <f>IF($A19="","",SUMIFS('Example costs'!$D$2:$D$500,'Example costs'!$B$2:$B$500,$A19,'Example costs'!$C$2:$C$500,"Fee"))</f>
        <v/>
      </c>
      <c r="E19" s="10">
        <f>IF($A19="","",C19+D19)</f>
        <v/>
      </c>
      <c r="F19" s="14" t="n">
        <v>30</v>
      </c>
      <c r="G19" s="14" t="n">
        <v>28</v>
      </c>
      <c r="H19" s="15" t="n">
        <v>1500</v>
      </c>
      <c r="I19" s="16" t="n">
        <v>0.45</v>
      </c>
      <c r="J19" s="10">
        <f>IF($A19="","",H19*I19)</f>
        <v/>
      </c>
      <c r="K19" s="10">
        <f>IF($A19="","",J19-E19)</f>
        <v/>
      </c>
      <c r="L19" s="13">
        <f>IF(OR($A19="",G19=0),"",E19/G19)</f>
        <v/>
      </c>
      <c r="M19" s="11">
        <f>IF(OR($A19="",$H$22=0),"",H19/$H$22)</f>
        <v/>
      </c>
      <c r="N19" s="13">
        <f>IF(OR($A19="",F19=0),"",J19/F19)</f>
        <v/>
      </c>
      <c r="O19" s="17">
        <f>IF(OR($A19="",L19="",N19="",N19&lt;=0),"",L19/N19)</f>
        <v/>
      </c>
    </row>
    <row r="20">
      <c r="A20" s="7" t="inlineStr">
        <is>
          <t>Organic search</t>
        </is>
      </c>
      <c r="B20" s="7" t="inlineStr">
        <is>
          <t>Acquire</t>
        </is>
      </c>
      <c r="C20" s="10">
        <f>IF($A20="","",SUMIFS('Example costs'!$D$2:$D$500,'Example costs'!$B$2:$B$500,$A20,'Example costs'!$C$2:$C$500,"Media"))</f>
        <v/>
      </c>
      <c r="D20" s="10">
        <f>IF($A20="","",SUMIFS('Example costs'!$D$2:$D$500,'Example costs'!$B$2:$B$500,$A20,'Example costs'!$C$2:$C$500,"Fee"))</f>
        <v/>
      </c>
      <c r="E20" s="10">
        <f>IF($A20="","",C20+D20)</f>
        <v/>
      </c>
      <c r="F20" s="14" t="n">
        <v>120</v>
      </c>
      <c r="G20" s="14" t="n">
        <v>70</v>
      </c>
      <c r="H20" s="15" t="n">
        <v>6000</v>
      </c>
      <c r="I20" s="16" t="n">
        <v>0.45</v>
      </c>
      <c r="J20" s="10">
        <f>IF($A20="","",H20*I20)</f>
        <v/>
      </c>
      <c r="K20" s="10">
        <f>IF($A20="","",J20-E20)</f>
        <v/>
      </c>
      <c r="L20" s="13">
        <f>IF(OR($A20="",G20=0),"",E20/G20)</f>
        <v/>
      </c>
      <c r="M20" s="11">
        <f>IF(OR($A20="",$H$22=0),"",H20/$H$22)</f>
        <v/>
      </c>
      <c r="N20" s="13">
        <f>IF(OR($A20="",F20=0),"",J20/F20)</f>
        <v/>
      </c>
      <c r="O20" s="17">
        <f>IF(OR($A20="",L20="",N20="",N20&lt;=0),"",L20/N20)</f>
        <v/>
      </c>
    </row>
    <row r="21">
      <c r="A21" s="7" t="inlineStr">
        <is>
          <t>Direct &amp; word of mouth</t>
        </is>
      </c>
      <c r="B21" s="7" t="inlineStr">
        <is>
          <t>Retain</t>
        </is>
      </c>
      <c r="C21" s="10">
        <f>IF($A21="","",SUMIFS('Example costs'!$D$2:$D$500,'Example costs'!$B$2:$B$500,$A21,'Example costs'!$C$2:$C$500,"Media"))</f>
        <v/>
      </c>
      <c r="D21" s="10">
        <f>IF($A21="","",SUMIFS('Example costs'!$D$2:$D$500,'Example costs'!$B$2:$B$500,$A21,'Example costs'!$C$2:$C$500,"Fee"))</f>
        <v/>
      </c>
      <c r="E21" s="10">
        <f>IF($A21="","",C21+D21)</f>
        <v/>
      </c>
      <c r="F21" s="14" t="n">
        <v>180</v>
      </c>
      <c r="G21" s="14" t="n">
        <v>40</v>
      </c>
      <c r="H21" s="15" t="n">
        <v>9000</v>
      </c>
      <c r="I21" s="16" t="n">
        <v>0.45</v>
      </c>
      <c r="J21" s="10">
        <f>IF($A21="","",H21*I21)</f>
        <v/>
      </c>
      <c r="K21" s="10">
        <f>IF($A21="","",J21-E21)</f>
        <v/>
      </c>
      <c r="L21" s="13">
        <f>IF(OR($A21="",G21=0),"",E21/G21)</f>
        <v/>
      </c>
      <c r="M21" s="11">
        <f>IF(OR($A21="",$H$22=0),"",H21/$H$22)</f>
        <v/>
      </c>
      <c r="N21" s="13">
        <f>IF(OR($A21="",F21=0),"",J21/F21)</f>
        <v/>
      </c>
      <c r="O21" s="17">
        <f>IF(OR($A21="",L21="",N21="",N21&lt;=0),"",L21/N21)</f>
        <v/>
      </c>
    </row>
    <row r="22">
      <c r="A22" s="5" t="inlineStr">
        <is>
          <t>Total</t>
        </is>
      </c>
      <c r="C22" s="18">
        <f>SUM(C16:C21)</f>
        <v/>
      </c>
      <c r="D22" s="18">
        <f>SUM(D16:D21)</f>
        <v/>
      </c>
      <c r="E22" s="18">
        <f>SUM(E16:E21)</f>
        <v/>
      </c>
      <c r="F22" s="19">
        <f>SUM(F16:F21)</f>
        <v/>
      </c>
      <c r="G22" s="19">
        <f>SUM(G16:G21)</f>
        <v/>
      </c>
      <c r="H22" s="18">
        <f>SUM(H16:H21)</f>
        <v/>
      </c>
      <c r="I22" s="20">
        <f>IF(H22=0,"",J22/H22)</f>
        <v/>
      </c>
      <c r="J22" s="18">
        <f>SUM(J16:J21)</f>
        <v/>
      </c>
      <c r="K22" s="18">
        <f>SUM(K16:K21)</f>
        <v/>
      </c>
      <c r="L22" s="21">
        <f>IF(G22=0,"",E22/G22)</f>
        <v/>
      </c>
      <c r="M22" s="20">
        <f>SUM(M16:M21)</f>
        <v/>
      </c>
      <c r="N22" s="21">
        <f>IF(F22=0,"",J22/F22)</f>
        <v/>
      </c>
      <c r="O22" s="22">
        <f>IF(OR(L22="",N22="",N22&lt;=0),"",L22/N22)</f>
        <v/>
      </c>
    </row>
    <row r="23">
      <c r="A23" s="23" t="inlineStr">
        <is>
          <t>Check: total cost matches the costs sheet</t>
        </is>
      </c>
      <c r="E23">
        <f>IF(ABS(E22-SUM('Example costs'!$D$2:$D$500))&lt;0.01,"OK","Costs with an unknown channel or type")</f>
        <v/>
      </c>
    </row>
    <row r="24">
      <c r="A24" s="8" t="inlineStr">
        <is>
          <t>3. Last month (type in last month's figures)</t>
        </is>
      </c>
    </row>
    <row r="25">
      <c r="A25" s="9" t="inlineStr">
        <is>
          <t>Channel</t>
        </is>
      </c>
      <c r="B25" s="9" t="inlineStr">
        <is>
          <t>Total cost</t>
        </is>
      </c>
      <c r="C25" s="9" t="inlineStr">
        <is>
          <t>New customers</t>
        </is>
      </c>
      <c r="D25" s="9" t="inlineStr">
        <is>
          <t>Revenue</t>
        </is>
      </c>
      <c r="E25" s="9" t="inlineStr">
        <is>
          <t>Gross margin %</t>
        </is>
      </c>
      <c r="F25" s="9" t="inlineStr">
        <is>
          <t>Gross profit</t>
        </is>
      </c>
      <c r="G25" s="9" t="inlineStr">
        <is>
          <t>Profit after marketing</t>
        </is>
      </c>
      <c r="H25" s="9" t="inlineStr">
        <is>
          <t>Change in profit after marketing</t>
        </is>
      </c>
    </row>
    <row r="26">
      <c r="A26">
        <f>IF(A16="","",A16)</f>
        <v/>
      </c>
      <c r="B26" s="15" t="n">
        <v>2400</v>
      </c>
      <c r="C26" s="14" t="n">
        <v>90</v>
      </c>
      <c r="D26" s="15" t="n">
        <v>7500</v>
      </c>
      <c r="E26" s="11">
        <f>IF($A26="","",I16)</f>
        <v/>
      </c>
      <c r="F26" s="10">
        <f>IF($A26="","",D26*E26)</f>
        <v/>
      </c>
      <c r="G26" s="10">
        <f>IF($A26="","",F26-B26)</f>
        <v/>
      </c>
      <c r="H26" s="10">
        <f>IF($A26="","",K16-G26)</f>
        <v/>
      </c>
    </row>
    <row r="27">
      <c r="A27">
        <f>IF(A17="","",A17)</f>
        <v/>
      </c>
      <c r="B27" s="15" t="n">
        <v>1200</v>
      </c>
      <c r="C27" s="14" t="n">
        <v>45</v>
      </c>
      <c r="D27" s="15" t="n">
        <v>2700</v>
      </c>
      <c r="E27" s="11">
        <f>IF($A27="","",I17)</f>
        <v/>
      </c>
      <c r="F27" s="10">
        <f>IF($A27="","",D27*E27)</f>
        <v/>
      </c>
      <c r="G27" s="10">
        <f>IF($A27="","",F27-B27)</f>
        <v/>
      </c>
      <c r="H27" s="10">
        <f>IF($A27="","",K17-G27)</f>
        <v/>
      </c>
    </row>
    <row r="28">
      <c r="A28">
        <f>IF(A18="","",A18)</f>
        <v/>
      </c>
      <c r="B28" s="15" t="n">
        <v>150</v>
      </c>
      <c r="C28" s="14" t="n">
        <v>4</v>
      </c>
      <c r="D28" s="15" t="n">
        <v>8800</v>
      </c>
      <c r="E28" s="11">
        <f>IF($A28="","",I18)</f>
        <v/>
      </c>
      <c r="F28" s="10">
        <f>IF($A28="","",D28*E28)</f>
        <v/>
      </c>
      <c r="G28" s="10">
        <f>IF($A28="","",F28-B28)</f>
        <v/>
      </c>
      <c r="H28" s="10">
        <f>IF($A28="","",K18-G28)</f>
        <v/>
      </c>
    </row>
    <row r="29">
      <c r="A29">
        <f>IF(A19="","",A19)</f>
        <v/>
      </c>
      <c r="B29" s="15" t="n">
        <v>0</v>
      </c>
      <c r="C29" s="14" t="n">
        <v>0</v>
      </c>
      <c r="D29" s="15" t="n">
        <v>0</v>
      </c>
      <c r="E29" s="11">
        <f>IF($A29="","",I19)</f>
        <v/>
      </c>
      <c r="F29" s="10">
        <f>IF($A29="","",D29*E29)</f>
        <v/>
      </c>
      <c r="G29" s="10">
        <f>IF($A29="","",F29-B29)</f>
        <v/>
      </c>
      <c r="H29" s="10">
        <f>IF($A29="","",K19-G29)</f>
        <v/>
      </c>
    </row>
    <row r="30">
      <c r="A30">
        <f>IF(A20="","",A20)</f>
        <v/>
      </c>
      <c r="B30" s="15" t="n">
        <v>400</v>
      </c>
      <c r="C30" s="14" t="n">
        <v>65</v>
      </c>
      <c r="D30" s="15" t="n">
        <v>5600</v>
      </c>
      <c r="E30" s="11">
        <f>IF($A30="","",I20)</f>
        <v/>
      </c>
      <c r="F30" s="10">
        <f>IF($A30="","",D30*E30)</f>
        <v/>
      </c>
      <c r="G30" s="10">
        <f>IF($A30="","",F30-B30)</f>
        <v/>
      </c>
      <c r="H30" s="10">
        <f>IF($A30="","",K20-G30)</f>
        <v/>
      </c>
    </row>
    <row r="31">
      <c r="A31">
        <f>IF(A21="","",A21)</f>
        <v/>
      </c>
      <c r="B31" s="15" t="n">
        <v>0</v>
      </c>
      <c r="C31" s="14" t="n">
        <v>38</v>
      </c>
      <c r="D31" s="15" t="n">
        <v>8700</v>
      </c>
      <c r="E31" s="11">
        <f>IF($A31="","",I21)</f>
        <v/>
      </c>
      <c r="F31" s="10">
        <f>IF($A31="","",D31*E31)</f>
        <v/>
      </c>
      <c r="G31" s="10">
        <f>IF($A31="","",F31-B31)</f>
        <v/>
      </c>
      <c r="H31" s="10">
        <f>IF($A31="","",K21-G31)</f>
        <v/>
      </c>
    </row>
    <row r="32">
      <c r="A32" s="5" t="inlineStr">
        <is>
          <t>Total</t>
        </is>
      </c>
      <c r="B32" s="18">
        <f>SUM(B26:B31)</f>
        <v/>
      </c>
      <c r="C32" s="19">
        <f>SUM(C26:C31)</f>
        <v/>
      </c>
      <c r="D32" s="18">
        <f>SUM(D26:D31)</f>
        <v/>
      </c>
      <c r="E32" s="20">
        <f>IF(D32=0,"",F32/D32)</f>
        <v/>
      </c>
      <c r="F32" s="18">
        <f>SUM(F26:F31)</f>
        <v/>
      </c>
      <c r="G32" s="18">
        <f>SUM(G26:G31)</f>
        <v/>
      </c>
      <c r="H32" s="18">
        <f>SUM(H26:H31)</f>
        <v/>
      </c>
    </row>
    <row r="34">
      <c r="A34" s="8" t="inlineStr">
        <is>
          <t>4. Next month's budget</t>
        </is>
      </c>
    </row>
    <row r="35">
      <c r="A35" s="9" t="inlineStr">
        <is>
          <t>Channel</t>
        </is>
      </c>
      <c r="B35" s="9" t="inlineStr">
        <is>
          <t>This month's cost</t>
        </is>
      </c>
      <c r="C35" s="9" t="inlineStr">
        <is>
          <t>Next month's budget</t>
        </is>
      </c>
      <c r="D35" s="9" t="inlineStr">
        <is>
          <t>Change</t>
        </is>
      </c>
      <c r="E35" s="9" t="inlineStr">
        <is>
          <t>Why</t>
        </is>
      </c>
    </row>
    <row r="36">
      <c r="A36">
        <f>IF(A16="","",A16)</f>
        <v/>
      </c>
      <c r="B36" s="10">
        <f>IF($A36="","",E16)</f>
        <v/>
      </c>
      <c r="C36" s="15" t="n">
        <v>2800</v>
      </c>
      <c r="D36" s="10">
        <f>IF($A36="","",C36-B36)</f>
        <v/>
      </c>
      <c r="E36" s="7" t="inlineStr">
        <is>
          <t>Profitable on first orders; test +$300</t>
        </is>
      </c>
    </row>
    <row r="37">
      <c r="A37">
        <f>IF(A17="","",A17)</f>
        <v/>
      </c>
      <c r="B37" s="10">
        <f>IF($A37="","",E17)</f>
        <v/>
      </c>
      <c r="C37" s="15" t="n">
        <v>1200</v>
      </c>
      <c r="D37" s="10">
        <f>IF($A37="","",C37-B37)</f>
        <v/>
      </c>
      <c r="E37" s="7" t="inlineStr">
        <is>
          <t>Back to August level until we know how many reorder</t>
        </is>
      </c>
    </row>
    <row r="38">
      <c r="A38">
        <f>IF(A18="","",A18)</f>
        <v/>
      </c>
      <c r="B38" s="10">
        <f>IF($A38="","",E18)</f>
        <v/>
      </c>
      <c r="C38" s="15" t="n">
        <v>150</v>
      </c>
      <c r="D38" s="10">
        <f>IF($A38="","",C38-B38)</f>
        <v/>
      </c>
      <c r="E38" s="7" t="inlineStr">
        <is>
          <t>No change</t>
        </is>
      </c>
    </row>
    <row r="39">
      <c r="A39">
        <f>IF(A19="","",A19)</f>
        <v/>
      </c>
      <c r="B39" s="10">
        <f>IF($A39="","",E19)</f>
        <v/>
      </c>
      <c r="C39" s="15" t="n">
        <v>600</v>
      </c>
      <c r="D39" s="10">
        <f>IF($A39="","",C39-B39)</f>
        <v/>
      </c>
      <c r="E39" s="7" t="inlineStr">
        <is>
          <t>Repeat the test with two new creators</t>
        </is>
      </c>
    </row>
    <row r="40">
      <c r="A40">
        <f>IF(A20="","",A20)</f>
        <v/>
      </c>
      <c r="B40" s="10">
        <f>IF($A40="","",E20)</f>
        <v/>
      </c>
      <c r="C40" s="15" t="n">
        <v>400</v>
      </c>
      <c r="D40" s="10">
        <f>IF($A40="","",C40-B40)</f>
        <v/>
      </c>
      <c r="E40" s="7" t="inlineStr">
        <is>
          <t>No change</t>
        </is>
      </c>
    </row>
    <row r="41">
      <c r="A41">
        <f>IF(A21="","",A21)</f>
        <v/>
      </c>
      <c r="B41" s="10">
        <f>IF($A41="","",E21)</f>
        <v/>
      </c>
      <c r="C41" s="15" t="n">
        <v>0</v>
      </c>
      <c r="D41" s="10">
        <f>IF($A41="","",C41-B41)</f>
        <v/>
      </c>
      <c r="E41" s="7" t="inlineStr">
        <is>
          <t>Free; ask happy customers for reviews</t>
        </is>
      </c>
    </row>
    <row r="42">
      <c r="A42" s="5" t="inlineStr">
        <is>
          <t>Total</t>
        </is>
      </c>
      <c r="B42" s="18">
        <f>SUM(B36:B41)</f>
        <v/>
      </c>
      <c r="C42" s="18">
        <f>SUM(C36:C41)</f>
        <v/>
      </c>
      <c r="D42" s="18">
        <f>SUM(D36:D41)</f>
        <v/>
      </c>
    </row>
    <row r="44">
      <c r="A44" s="8" t="inlineStr">
        <is>
          <t>5. Commentary</t>
        </is>
      </c>
    </row>
    <row r="45" ht="48" customHeight="1">
      <c r="A45" s="24" t="inlineStr">
        <is>
          <t>Headline (one sentence)</t>
        </is>
      </c>
      <c r="B45" s="25" t="inlineStr">
        <is>
          <t>Profit after marketing rose $473 to $11,308, but marketing cost rose $1,300; most of the extra spend went to Meta, which lost $225 on first orders.</t>
        </is>
      </c>
    </row>
    <row r="46" ht="48" customHeight="1">
      <c r="A46" s="24" t="inlineStr">
        <is>
          <t>What changed and why</t>
        </is>
      </c>
      <c r="B46" s="25" t="inlineStr">
        <is>
          <t>Meta budget up $600 to $1,800: 60 new customers at $30 each, but first-order gross profit didn't cover it. Email made $9,400 from repeat buyers for $150. Influencer test: 28 new customers at $21.43 each, small profit on first orders.</t>
        </is>
      </c>
    </row>
    <row r="47" ht="48" customHeight="1">
      <c r="A47" s="24" t="inlineStr">
        <is>
          <t>What we'll do next month</t>
        </is>
      </c>
      <c r="B47" s="25" t="inlineStr">
        <is>
          <t>Meta back to $1,200; Google up $300 to $2,800; repeat the influencer test; count how many September Meta customers reorder by 31 October.</t>
        </is>
      </c>
    </row>
    <row r="48" ht="48" customHeight="1">
      <c r="A48" s="24" t="inlineStr">
        <is>
          <t>Decisions needed</t>
        </is>
      </c>
      <c r="B48" s="25" t="inlineStr">
        <is>
          <t>Approve the $300 Google increase.</t>
        </is>
      </c>
    </row>
  </sheetData>
  <mergeCells count="10">
    <mergeCell ref="B47:M47"/>
    <mergeCell ref="E41:J41"/>
    <mergeCell ref="B48:M48"/>
    <mergeCell ref="E36:J36"/>
    <mergeCell ref="B45:M45"/>
    <mergeCell ref="B46:M46"/>
    <mergeCell ref="E40:J40"/>
    <mergeCell ref="E37:J37"/>
    <mergeCell ref="E39:J39"/>
    <mergeCell ref="E38:J38"/>
  </mergeCells>
  <dataValidations count="1">
    <dataValidation sqref="B16 B17 B18 B19 B20 B21" showDropDown="0" showInputMessage="0" showErrorMessage="0" allowBlank="1" type="list">
      <formula1>"Acquire,Retain"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2" customWidth="1" min="4" max="4"/>
    <col width="44" customWidth="1" min="5" max="5"/>
    <col width="60" customWidth="1" min="7" max="7"/>
  </cols>
  <sheetData>
    <row r="1">
      <c r="A1" s="9" t="inlineStr">
        <is>
          <t>Date</t>
        </is>
      </c>
      <c r="B1" s="9" t="inlineStr">
        <is>
          <t>Channel (must match the report)</t>
        </is>
      </c>
      <c r="C1" s="9" t="inlineStr">
        <is>
          <t>Type</t>
        </is>
      </c>
      <c r="D1" s="9" t="inlineStr">
        <is>
          <t>Amount</t>
        </is>
      </c>
      <c r="E1" s="9" t="inlineStr">
        <is>
          <t>Note</t>
        </is>
      </c>
      <c r="G1" s="23" t="inlineStr">
        <is>
          <t>EXAMPLE: fictional costs for Fernhill Coffee Roasters</t>
        </is>
      </c>
    </row>
    <row r="2">
      <c r="A2" s="26" t="n">
        <v>46268</v>
      </c>
      <c r="B2" s="7" t="inlineStr">
        <is>
          <t>Google Ads</t>
        </is>
      </c>
      <c r="C2" s="7" t="inlineStr">
        <is>
          <t>Media</t>
        </is>
      </c>
      <c r="D2" s="15" t="n">
        <v>1050</v>
      </c>
      <c r="E2" s="7" t="inlineStr">
        <is>
          <t>Google Ads invoice 1</t>
        </is>
      </c>
    </row>
    <row r="3">
      <c r="A3" s="26" t="n">
        <v>46270</v>
      </c>
      <c r="B3" s="7" t="inlineStr">
        <is>
          <t>Google Ads</t>
        </is>
      </c>
      <c r="C3" s="7" t="inlineStr">
        <is>
          <t>Fee</t>
        </is>
      </c>
      <c r="D3" s="15" t="n">
        <v>300</v>
      </c>
      <c r="E3" s="7" t="inlineStr">
        <is>
          <t>Freelance ads manager, September</t>
        </is>
      </c>
    </row>
    <row r="4">
      <c r="A4" s="26" t="n">
        <v>46273</v>
      </c>
      <c r="B4" s="7" t="inlineStr">
        <is>
          <t>Meta Ads</t>
        </is>
      </c>
      <c r="C4" s="7" t="inlineStr">
        <is>
          <t>Media</t>
        </is>
      </c>
      <c r="D4" s="15" t="n">
        <v>900</v>
      </c>
      <c r="E4" s="7" t="inlineStr">
        <is>
          <t>Meta charge 1</t>
        </is>
      </c>
    </row>
    <row r="5">
      <c r="A5" s="26" t="n">
        <v>46277</v>
      </c>
      <c r="B5" s="7" t="inlineStr">
        <is>
          <t>Influencers</t>
        </is>
      </c>
      <c r="C5" s="7" t="inlineStr">
        <is>
          <t>Media</t>
        </is>
      </c>
      <c r="D5" s="15" t="n">
        <v>300</v>
      </c>
      <c r="E5" s="7" t="inlineStr">
        <is>
          <t>Creator 1: one reel + discount code</t>
        </is>
      </c>
    </row>
    <row r="6">
      <c r="A6" s="26" t="n">
        <v>46280</v>
      </c>
      <c r="B6" s="7" t="inlineStr">
        <is>
          <t>Email</t>
        </is>
      </c>
      <c r="C6" s="7" t="inlineStr">
        <is>
          <t>Fee</t>
        </is>
      </c>
      <c r="D6" s="15" t="n">
        <v>150</v>
      </c>
      <c r="E6" s="7" t="inlineStr">
        <is>
          <t>Email platform subscription</t>
        </is>
      </c>
    </row>
    <row r="7">
      <c r="A7" s="26" t="n">
        <v>46284</v>
      </c>
      <c r="B7" s="7" t="inlineStr">
        <is>
          <t>Influencers</t>
        </is>
      </c>
      <c r="C7" s="7" t="inlineStr">
        <is>
          <t>Media</t>
        </is>
      </c>
      <c r="D7" s="15" t="n">
        <v>300</v>
      </c>
      <c r="E7" s="7" t="inlineStr">
        <is>
          <t>Creator 2: one reel + discount code</t>
        </is>
      </c>
    </row>
    <row r="8">
      <c r="A8" s="26" t="n">
        <v>46287</v>
      </c>
      <c r="B8" s="7" t="inlineStr">
        <is>
          <t>Meta Ads</t>
        </is>
      </c>
      <c r="C8" s="7" t="inlineStr">
        <is>
          <t>Media</t>
        </is>
      </c>
      <c r="D8" s="15" t="n">
        <v>900</v>
      </c>
      <c r="E8" s="7" t="inlineStr">
        <is>
          <t>Meta charge 2</t>
        </is>
      </c>
    </row>
    <row r="9">
      <c r="A9" s="26" t="n">
        <v>46291</v>
      </c>
      <c r="B9" s="7" t="inlineStr">
        <is>
          <t>Organic search</t>
        </is>
      </c>
      <c r="C9" s="7" t="inlineStr">
        <is>
          <t>Fee</t>
        </is>
      </c>
      <c r="D9" s="15" t="n">
        <v>400</v>
      </c>
      <c r="E9" s="7" t="inlineStr">
        <is>
          <t>Freelance writer: four product guides</t>
        </is>
      </c>
    </row>
    <row r="10">
      <c r="A10" s="26" t="n">
        <v>46295</v>
      </c>
      <c r="B10" s="7" t="inlineStr">
        <is>
          <t>Google Ads</t>
        </is>
      </c>
      <c r="C10" s="7" t="inlineStr">
        <is>
          <t>Media</t>
        </is>
      </c>
      <c r="D10" s="15" t="n">
        <v>1150</v>
      </c>
      <c r="E10" s="7" t="inlineStr">
        <is>
          <t>Google Ads invoice 2</t>
        </is>
      </c>
    </row>
    <row r="11">
      <c r="A11" s="26" t="n"/>
      <c r="B11" s="7" t="n"/>
      <c r="C11" s="7" t="n"/>
      <c r="D11" s="15" t="n"/>
      <c r="E11" s="7" t="n"/>
    </row>
    <row r="12">
      <c r="A12" s="26" t="n"/>
      <c r="B12" s="7" t="n"/>
      <c r="C12" s="7" t="n"/>
      <c r="D12" s="15" t="n"/>
      <c r="E12" s="7" t="n"/>
    </row>
    <row r="13">
      <c r="A13" s="26" t="n"/>
      <c r="B13" s="7" t="n"/>
      <c r="C13" s="7" t="n"/>
      <c r="D13" s="15" t="n"/>
      <c r="E13" s="7" t="n"/>
    </row>
    <row r="14">
      <c r="A14" s="26" t="n"/>
      <c r="B14" s="7" t="n"/>
      <c r="C14" s="7" t="n"/>
      <c r="D14" s="15" t="n"/>
      <c r="E14" s="7" t="n"/>
    </row>
    <row r="15">
      <c r="A15" s="26" t="n"/>
      <c r="B15" s="7" t="n"/>
      <c r="C15" s="7" t="n"/>
      <c r="D15" s="15" t="n"/>
      <c r="E15" s="7" t="n"/>
    </row>
    <row r="16">
      <c r="A16" s="26" t="n"/>
      <c r="B16" s="7" t="n"/>
      <c r="C16" s="7" t="n"/>
      <c r="D16" s="15" t="n"/>
      <c r="E16" s="7" t="n"/>
    </row>
    <row r="17">
      <c r="A17" s="26" t="n"/>
      <c r="B17" s="7" t="n"/>
      <c r="C17" s="7" t="n"/>
      <c r="D17" s="15" t="n"/>
      <c r="E17" s="7" t="n"/>
    </row>
    <row r="18">
      <c r="A18" s="26" t="n"/>
      <c r="B18" s="7" t="n"/>
      <c r="C18" s="7" t="n"/>
      <c r="D18" s="15" t="n"/>
      <c r="E18" s="7" t="n"/>
    </row>
    <row r="19">
      <c r="A19" s="26" t="n"/>
      <c r="B19" s="7" t="n"/>
      <c r="C19" s="7" t="n"/>
      <c r="D19" s="15" t="n"/>
      <c r="E19" s="7" t="n"/>
    </row>
    <row r="20">
      <c r="A20" s="26" t="n"/>
      <c r="B20" s="7" t="n"/>
      <c r="C20" s="7" t="n"/>
      <c r="D20" s="15" t="n"/>
      <c r="E20" s="7" t="n"/>
    </row>
    <row r="21">
      <c r="A21" s="26" t="n"/>
      <c r="B21" s="7" t="n"/>
      <c r="C21" s="7" t="n"/>
      <c r="D21" s="15" t="n"/>
      <c r="E21" s="7" t="n"/>
    </row>
    <row r="22">
      <c r="A22" s="26" t="n"/>
      <c r="B22" s="7" t="n"/>
      <c r="C22" s="7" t="n"/>
      <c r="D22" s="15" t="n"/>
      <c r="E22" s="7" t="n"/>
    </row>
    <row r="23">
      <c r="A23" s="26" t="n"/>
      <c r="B23" s="7" t="n"/>
      <c r="C23" s="7" t="n"/>
      <c r="D23" s="15" t="n"/>
      <c r="E23" s="7" t="n"/>
    </row>
    <row r="24">
      <c r="A24" s="26" t="n"/>
      <c r="B24" s="7" t="n"/>
      <c r="C24" s="7" t="n"/>
      <c r="D24" s="15" t="n"/>
      <c r="E24" s="7" t="n"/>
    </row>
    <row r="25">
      <c r="A25" s="26" t="n"/>
      <c r="B25" s="7" t="n"/>
      <c r="C25" s="7" t="n"/>
      <c r="D25" s="15" t="n"/>
      <c r="E25" s="7" t="n"/>
    </row>
    <row r="26">
      <c r="A26" s="26" t="n"/>
      <c r="B26" s="7" t="n"/>
      <c r="C26" s="7" t="n"/>
      <c r="D26" s="15" t="n"/>
      <c r="E26" s="7" t="n"/>
    </row>
    <row r="27">
      <c r="A27" s="26" t="n"/>
      <c r="B27" s="7" t="n"/>
      <c r="C27" s="7" t="n"/>
      <c r="D27" s="15" t="n"/>
      <c r="E27" s="7" t="n"/>
    </row>
    <row r="28">
      <c r="A28" s="26" t="n"/>
      <c r="B28" s="7" t="n"/>
      <c r="C28" s="7" t="n"/>
      <c r="D28" s="15" t="n"/>
      <c r="E28" s="7" t="n"/>
    </row>
    <row r="29">
      <c r="A29" s="26" t="n"/>
      <c r="B29" s="7" t="n"/>
      <c r="C29" s="7" t="n"/>
      <c r="D29" s="15" t="n"/>
      <c r="E29" s="7" t="n"/>
    </row>
    <row r="30">
      <c r="A30" s="26" t="n"/>
      <c r="B30" s="7" t="n"/>
      <c r="C30" s="7" t="n"/>
      <c r="D30" s="15" t="n"/>
      <c r="E30" s="7" t="n"/>
    </row>
    <row r="31">
      <c r="A31" s="26" t="n"/>
      <c r="B31" s="7" t="n"/>
      <c r="C31" s="7" t="n"/>
      <c r="D31" s="15" t="n"/>
      <c r="E31" s="7" t="n"/>
    </row>
    <row r="32">
      <c r="A32" s="26" t="n"/>
      <c r="B32" s="7" t="n"/>
      <c r="C32" s="7" t="n"/>
      <c r="D32" s="15" t="n"/>
      <c r="E32" s="7" t="n"/>
    </row>
    <row r="33">
      <c r="A33" s="26" t="n"/>
      <c r="B33" s="7" t="n"/>
      <c r="C33" s="7" t="n"/>
      <c r="D33" s="15" t="n"/>
      <c r="E33" s="7" t="n"/>
    </row>
    <row r="34">
      <c r="A34" s="26" t="n"/>
      <c r="B34" s="7" t="n"/>
      <c r="C34" s="7" t="n"/>
      <c r="D34" s="15" t="n"/>
      <c r="E34" s="7" t="n"/>
    </row>
    <row r="35">
      <c r="A35" s="26" t="n"/>
      <c r="B35" s="7" t="n"/>
      <c r="C35" s="7" t="n"/>
      <c r="D35" s="15" t="n"/>
      <c r="E35" s="7" t="n"/>
    </row>
    <row r="36">
      <c r="A36" s="26" t="n"/>
      <c r="B36" s="7" t="n"/>
      <c r="C36" s="7" t="n"/>
      <c r="D36" s="15" t="n"/>
      <c r="E36" s="7" t="n"/>
    </row>
    <row r="37">
      <c r="A37" s="26" t="n"/>
      <c r="B37" s="7" t="n"/>
      <c r="C37" s="7" t="n"/>
      <c r="D37" s="15" t="n"/>
      <c r="E37" s="7" t="n"/>
    </row>
    <row r="38">
      <c r="A38" s="26" t="n"/>
      <c r="B38" s="7" t="n"/>
      <c r="C38" s="7" t="n"/>
      <c r="D38" s="15" t="n"/>
      <c r="E38" s="7" t="n"/>
    </row>
    <row r="39">
      <c r="A39" s="26" t="n"/>
      <c r="B39" s="7" t="n"/>
      <c r="C39" s="7" t="n"/>
      <c r="D39" s="15" t="n"/>
      <c r="E39" s="7" t="n"/>
    </row>
    <row r="40">
      <c r="A40" s="26" t="n"/>
      <c r="B40" s="7" t="n"/>
      <c r="C40" s="7" t="n"/>
      <c r="D40" s="15" t="n"/>
      <c r="E40" s="7" t="n"/>
    </row>
    <row r="41">
      <c r="A41" s="26" t="n"/>
      <c r="B41" s="7" t="n"/>
      <c r="C41" s="7" t="n"/>
      <c r="D41" s="15" t="n"/>
      <c r="E41" s="7" t="n"/>
    </row>
    <row r="42">
      <c r="A42" s="26" t="n"/>
      <c r="B42" s="7" t="n"/>
      <c r="C42" s="7" t="n"/>
      <c r="D42" s="15" t="n"/>
      <c r="E42" s="7" t="n"/>
    </row>
    <row r="43">
      <c r="A43" s="26" t="n"/>
      <c r="B43" s="7" t="n"/>
      <c r="C43" s="7" t="n"/>
      <c r="D43" s="15" t="n"/>
      <c r="E43" s="7" t="n"/>
    </row>
    <row r="44">
      <c r="A44" s="26" t="n"/>
      <c r="B44" s="7" t="n"/>
      <c r="C44" s="7" t="n"/>
      <c r="D44" s="15" t="n"/>
      <c r="E44" s="7" t="n"/>
    </row>
    <row r="45">
      <c r="A45" s="26" t="n"/>
      <c r="B45" s="7" t="n"/>
      <c r="C45" s="7" t="n"/>
      <c r="D45" s="15" t="n"/>
      <c r="E45" s="7" t="n"/>
    </row>
    <row r="46">
      <c r="A46" s="26" t="n"/>
      <c r="B46" s="7" t="n"/>
      <c r="C46" s="7" t="n"/>
      <c r="D46" s="15" t="n"/>
      <c r="E46" s="7" t="n"/>
    </row>
    <row r="47">
      <c r="A47" s="26" t="n"/>
      <c r="B47" s="7" t="n"/>
      <c r="C47" s="7" t="n"/>
      <c r="D47" s="15" t="n"/>
      <c r="E47" s="7" t="n"/>
    </row>
    <row r="48">
      <c r="A48" s="26" t="n"/>
      <c r="B48" s="7" t="n"/>
      <c r="C48" s="7" t="n"/>
      <c r="D48" s="15" t="n"/>
      <c r="E48" s="7" t="n"/>
    </row>
    <row r="49">
      <c r="A49" s="26" t="n"/>
      <c r="B49" s="7" t="n"/>
      <c r="C49" s="7" t="n"/>
      <c r="D49" s="15" t="n"/>
      <c r="E49" s="7" t="n"/>
    </row>
    <row r="50">
      <c r="A50" s="26" t="n"/>
      <c r="B50" s="7" t="n"/>
      <c r="C50" s="7" t="n"/>
      <c r="D50" s="15" t="n"/>
      <c r="E50" s="7" t="n"/>
    </row>
    <row r="51">
      <c r="A51" s="26" t="n"/>
      <c r="B51" s="7" t="n"/>
      <c r="C51" s="7" t="n"/>
      <c r="D51" s="15" t="n"/>
      <c r="E51" s="7" t="n"/>
    </row>
    <row r="52">
      <c r="A52" s="26" t="n"/>
      <c r="B52" s="7" t="n"/>
      <c r="C52" s="7" t="n"/>
      <c r="D52" s="15" t="n"/>
      <c r="E52" s="7" t="n"/>
    </row>
    <row r="53">
      <c r="A53" s="26" t="n"/>
      <c r="B53" s="7" t="n"/>
      <c r="C53" s="7" t="n"/>
      <c r="D53" s="15" t="n"/>
      <c r="E53" s="7" t="n"/>
    </row>
    <row r="54">
      <c r="A54" s="26" t="n"/>
      <c r="B54" s="7" t="n"/>
      <c r="C54" s="7" t="n"/>
      <c r="D54" s="15" t="n"/>
      <c r="E54" s="7" t="n"/>
    </row>
    <row r="55">
      <c r="A55" s="26" t="n"/>
      <c r="B55" s="7" t="n"/>
      <c r="C55" s="7" t="n"/>
      <c r="D55" s="15" t="n"/>
      <c r="E55" s="7" t="n"/>
    </row>
    <row r="56">
      <c r="A56" s="26" t="n"/>
      <c r="B56" s="7" t="n"/>
      <c r="C56" s="7" t="n"/>
      <c r="D56" s="15" t="n"/>
      <c r="E56" s="7" t="n"/>
    </row>
    <row r="57">
      <c r="A57" s="26" t="n"/>
      <c r="B57" s="7" t="n"/>
      <c r="C57" s="7" t="n"/>
      <c r="D57" s="15" t="n"/>
      <c r="E57" s="7" t="n"/>
    </row>
    <row r="58">
      <c r="A58" s="26" t="n"/>
      <c r="B58" s="7" t="n"/>
      <c r="C58" s="7" t="n"/>
      <c r="D58" s="15" t="n"/>
      <c r="E58" s="7" t="n"/>
    </row>
    <row r="59">
      <c r="A59" s="26" t="n"/>
      <c r="B59" s="7" t="n"/>
      <c r="C59" s="7" t="n"/>
      <c r="D59" s="15" t="n"/>
      <c r="E59" s="7" t="n"/>
    </row>
  </sheetData>
  <dataValidations count="1">
    <dataValidation sqref="C2:C500" showDropDown="0" showInputMessage="0" showErrorMessage="0" allowBlank="1" type="list">
      <formula1>"Media,Fee"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3" customWidth="1" min="5" max="5"/>
    <col width="10" customWidth="1" min="6" max="6"/>
    <col width="11" customWidth="1" min="7" max="7"/>
    <col width="13" customWidth="1" min="8" max="8"/>
    <col width="11" customWidth="1" min="9" max="9"/>
    <col width="13" customWidth="1" min="10" max="10"/>
    <col width="14" customWidth="1" min="11" max="11"/>
    <col width="13" customWidth="1" min="12" max="12"/>
    <col width="11" customWidth="1" min="13" max="13"/>
    <col width="13" customWidth="1" min="14" max="14"/>
    <col width="15" customWidth="1" min="15" max="15"/>
  </cols>
  <sheetData>
    <row r="1">
      <c r="A1" s="1" t="inlineStr">
        <is>
          <t>Monthly marketing report</t>
        </is>
      </c>
    </row>
    <row r="2">
      <c r="A2" s="4" t="inlineStr">
        <is>
          <t>Yellow cells are inputs; everything else is a formula. Log every cost on the costs sheet.</t>
        </is>
      </c>
    </row>
    <row r="3">
      <c r="A3" s="5" t="inlineStr">
        <is>
          <t>Month</t>
        </is>
      </c>
      <c r="B3" s="6" t="n"/>
      <c r="D3" s="5" t="inlineStr">
        <is>
          <t>Prepared by</t>
        </is>
      </c>
      <c r="E3" s="7" t="n"/>
    </row>
    <row r="5">
      <c r="A5" s="8" t="inlineStr">
        <is>
          <t>1. Summary</t>
        </is>
      </c>
    </row>
    <row r="6">
      <c r="A6" s="9" t="inlineStr">
        <is>
          <t>Metric</t>
        </is>
      </c>
      <c r="B6" s="9" t="inlineStr">
        <is>
          <t>This month</t>
        </is>
      </c>
      <c r="C6" s="9" t="inlineStr">
        <is>
          <t>Last month</t>
        </is>
      </c>
      <c r="D6" s="9" t="inlineStr">
        <is>
          <t>Change</t>
        </is>
      </c>
      <c r="E6" s="9" t="inlineStr">
        <is>
          <t>Change %</t>
        </is>
      </c>
    </row>
    <row r="7">
      <c r="A7" t="inlineStr">
        <is>
          <t>Total marketing cost</t>
        </is>
      </c>
      <c r="B7" s="10">
        <f>E24</f>
        <v/>
      </c>
      <c r="C7" s="10">
        <f>B36</f>
        <v/>
      </c>
      <c r="D7" s="10">
        <f>B7-C7</f>
        <v/>
      </c>
      <c r="E7" s="11">
        <f>IF(C7=0,"",D7/C7)</f>
        <v/>
      </c>
    </row>
    <row r="8">
      <c r="A8" t="inlineStr">
        <is>
          <t>New customers</t>
        </is>
      </c>
      <c r="B8" s="12">
        <f>G24</f>
        <v/>
      </c>
      <c r="C8" s="12">
        <f>C36</f>
        <v/>
      </c>
      <c r="D8" s="12">
        <f>B8-C8</f>
        <v/>
      </c>
      <c r="E8" s="11">
        <f>IF(C8=0,"",D8/C8)</f>
        <v/>
      </c>
    </row>
    <row r="9">
      <c r="A9" t="inlineStr">
        <is>
          <t>Revenue</t>
        </is>
      </c>
      <c r="B9" s="10">
        <f>H24</f>
        <v/>
      </c>
      <c r="C9" s="10">
        <f>D36</f>
        <v/>
      </c>
      <c r="D9" s="10">
        <f>B9-C9</f>
        <v/>
      </c>
      <c r="E9" s="11">
        <f>IF(C9=0,"",D9/C9)</f>
        <v/>
      </c>
    </row>
    <row r="10">
      <c r="A10" t="inlineStr">
        <is>
          <t>Gross profit</t>
        </is>
      </c>
      <c r="B10" s="10">
        <f>J24</f>
        <v/>
      </c>
      <c r="C10" s="10">
        <f>F36</f>
        <v/>
      </c>
      <c r="D10" s="10">
        <f>B10-C10</f>
        <v/>
      </c>
      <c r="E10" s="11">
        <f>IF(C10=0,"",D10/C10)</f>
        <v/>
      </c>
    </row>
    <row r="11">
      <c r="A11" s="5" t="inlineStr">
        <is>
          <t>Profit after marketing</t>
        </is>
      </c>
      <c r="B11" s="10">
        <f>K24</f>
        <v/>
      </c>
      <c r="C11" s="10">
        <f>G36</f>
        <v/>
      </c>
      <c r="D11" s="10">
        <f>B11-C11</f>
        <v/>
      </c>
      <c r="E11" s="11">
        <f>IF(C11=0,"",D11/C11)</f>
        <v/>
      </c>
    </row>
    <row r="12">
      <c r="A12" t="inlineStr">
        <is>
          <t>Cost per new customer</t>
        </is>
      </c>
      <c r="B12" s="13">
        <f>L24</f>
        <v/>
      </c>
      <c r="C12" s="13">
        <f>IF(C8=0,"",C7/C8)</f>
        <v/>
      </c>
      <c r="D12" s="13">
        <f>IF(OR(B12="",C12=""),"",B12-C12)</f>
        <v/>
      </c>
      <c r="E12" s="11">
        <f>IF(OR(C12="",C12=0),"",D12/C12)</f>
        <v/>
      </c>
    </row>
    <row r="14">
      <c r="A14" s="8" t="inlineStr">
        <is>
          <t>2. Channels this month</t>
        </is>
      </c>
    </row>
    <row r="15" ht="32" customHeight="1">
      <c r="A15" s="9" t="inlineStr">
        <is>
          <t>Channel</t>
        </is>
      </c>
      <c r="B15" s="9" t="inlineStr">
        <is>
          <t>Role (Acquire / Retain)</t>
        </is>
      </c>
      <c r="C15" s="9" t="inlineStr">
        <is>
          <t>Media spend</t>
        </is>
      </c>
      <c r="D15" s="9" t="inlineStr">
        <is>
          <t>Fees &amp; tools</t>
        </is>
      </c>
      <c r="E15" s="9" t="inlineStr">
        <is>
          <t>Total cost</t>
        </is>
      </c>
      <c r="F15" s="9" t="inlineStr">
        <is>
          <t>Orders</t>
        </is>
      </c>
      <c r="G15" s="9" t="inlineStr">
        <is>
          <t>New customers</t>
        </is>
      </c>
      <c r="H15" s="9" t="inlineStr">
        <is>
          <t>Revenue</t>
        </is>
      </c>
      <c r="I15" s="9" t="inlineStr">
        <is>
          <t>Gross margin %</t>
        </is>
      </c>
      <c r="J15" s="9" t="inlineStr">
        <is>
          <t>Gross profit</t>
        </is>
      </c>
      <c r="K15" s="9" t="inlineStr">
        <is>
          <t>Profit after marketing</t>
        </is>
      </c>
      <c r="L15" s="9" t="inlineStr">
        <is>
          <t>Cost per new customer</t>
        </is>
      </c>
      <c r="M15" s="9" t="inlineStr">
        <is>
          <t>Share of revenue</t>
        </is>
      </c>
      <c r="N15" s="9" t="inlineStr">
        <is>
          <t>Gross profit per order</t>
        </is>
      </c>
      <c r="O15" s="9" t="inlineStr">
        <is>
          <t>Orders to pay back a new customer</t>
        </is>
      </c>
    </row>
    <row r="16">
      <c r="A16" s="7" t="n"/>
      <c r="B16" s="7" t="n"/>
      <c r="C16" s="10">
        <f>IF($A16="","",SUMIFS('Your costs'!$D$2:$D$500,'Your costs'!$B$2:$B$500,$A16,'Your costs'!$C$2:$C$500,"Media"))</f>
        <v/>
      </c>
      <c r="D16" s="10">
        <f>IF($A16="","",SUMIFS('Your costs'!$D$2:$D$500,'Your costs'!$B$2:$B$500,$A16,'Your costs'!$C$2:$C$500,"Fee"))</f>
        <v/>
      </c>
      <c r="E16" s="10">
        <f>IF($A16="","",C16+D16)</f>
        <v/>
      </c>
      <c r="F16" s="14" t="n"/>
      <c r="G16" s="14" t="n"/>
      <c r="H16" s="15" t="n"/>
      <c r="I16" s="16" t="n"/>
      <c r="J16" s="10">
        <f>IF($A16="","",H16*I16)</f>
        <v/>
      </c>
      <c r="K16" s="10">
        <f>IF($A16="","",J16-E16)</f>
        <v/>
      </c>
      <c r="L16" s="13">
        <f>IF(OR($A16="",G16=0),"",E16/G16)</f>
        <v/>
      </c>
      <c r="M16" s="11">
        <f>IF(OR($A16="",$H$24=0),"",H16/$H$24)</f>
        <v/>
      </c>
      <c r="N16" s="13">
        <f>IF(OR($A16="",F16=0),"",J16/F16)</f>
        <v/>
      </c>
      <c r="O16" s="17">
        <f>IF(OR($A16="",L16="",N16="",N16&lt;=0),"",L16/N16)</f>
        <v/>
      </c>
    </row>
    <row r="17">
      <c r="A17" s="7" t="n"/>
      <c r="B17" s="7" t="n"/>
      <c r="C17" s="10">
        <f>IF($A17="","",SUMIFS('Your costs'!$D$2:$D$500,'Your costs'!$B$2:$B$500,$A17,'Your costs'!$C$2:$C$500,"Media"))</f>
        <v/>
      </c>
      <c r="D17" s="10">
        <f>IF($A17="","",SUMIFS('Your costs'!$D$2:$D$500,'Your costs'!$B$2:$B$500,$A17,'Your costs'!$C$2:$C$500,"Fee"))</f>
        <v/>
      </c>
      <c r="E17" s="10">
        <f>IF($A17="","",C17+D17)</f>
        <v/>
      </c>
      <c r="F17" s="14" t="n"/>
      <c r="G17" s="14" t="n"/>
      <c r="H17" s="15" t="n"/>
      <c r="I17" s="16" t="n"/>
      <c r="J17" s="10">
        <f>IF($A17="","",H17*I17)</f>
        <v/>
      </c>
      <c r="K17" s="10">
        <f>IF($A17="","",J17-E17)</f>
        <v/>
      </c>
      <c r="L17" s="13">
        <f>IF(OR($A17="",G17=0),"",E17/G17)</f>
        <v/>
      </c>
      <c r="M17" s="11">
        <f>IF(OR($A17="",$H$24=0),"",H17/$H$24)</f>
        <v/>
      </c>
      <c r="N17" s="13">
        <f>IF(OR($A17="",F17=0),"",J17/F17)</f>
        <v/>
      </c>
      <c r="O17" s="17">
        <f>IF(OR($A17="",L17="",N17="",N17&lt;=0),"",L17/N17)</f>
        <v/>
      </c>
    </row>
    <row r="18">
      <c r="A18" s="7" t="n"/>
      <c r="B18" s="7" t="n"/>
      <c r="C18" s="10">
        <f>IF($A18="","",SUMIFS('Your costs'!$D$2:$D$500,'Your costs'!$B$2:$B$500,$A18,'Your costs'!$C$2:$C$500,"Media"))</f>
        <v/>
      </c>
      <c r="D18" s="10">
        <f>IF($A18="","",SUMIFS('Your costs'!$D$2:$D$500,'Your costs'!$B$2:$B$500,$A18,'Your costs'!$C$2:$C$500,"Fee"))</f>
        <v/>
      </c>
      <c r="E18" s="10">
        <f>IF($A18="","",C18+D18)</f>
        <v/>
      </c>
      <c r="F18" s="14" t="n"/>
      <c r="G18" s="14" t="n"/>
      <c r="H18" s="15" t="n"/>
      <c r="I18" s="16" t="n"/>
      <c r="J18" s="10">
        <f>IF($A18="","",H18*I18)</f>
        <v/>
      </c>
      <c r="K18" s="10">
        <f>IF($A18="","",J18-E18)</f>
        <v/>
      </c>
      <c r="L18" s="13">
        <f>IF(OR($A18="",G18=0),"",E18/G18)</f>
        <v/>
      </c>
      <c r="M18" s="11">
        <f>IF(OR($A18="",$H$24=0),"",H18/$H$24)</f>
        <v/>
      </c>
      <c r="N18" s="13">
        <f>IF(OR($A18="",F18=0),"",J18/F18)</f>
        <v/>
      </c>
      <c r="O18" s="17">
        <f>IF(OR($A18="",L18="",N18="",N18&lt;=0),"",L18/N18)</f>
        <v/>
      </c>
    </row>
    <row r="19">
      <c r="A19" s="7" t="n"/>
      <c r="B19" s="7" t="n"/>
      <c r="C19" s="10">
        <f>IF($A19="","",SUMIFS('Your costs'!$D$2:$D$500,'Your costs'!$B$2:$B$500,$A19,'Your costs'!$C$2:$C$500,"Media"))</f>
        <v/>
      </c>
      <c r="D19" s="10">
        <f>IF($A19="","",SUMIFS('Your costs'!$D$2:$D$500,'Your costs'!$B$2:$B$500,$A19,'Your costs'!$C$2:$C$500,"Fee"))</f>
        <v/>
      </c>
      <c r="E19" s="10">
        <f>IF($A19="","",C19+D19)</f>
        <v/>
      </c>
      <c r="F19" s="14" t="n"/>
      <c r="G19" s="14" t="n"/>
      <c r="H19" s="15" t="n"/>
      <c r="I19" s="16" t="n"/>
      <c r="J19" s="10">
        <f>IF($A19="","",H19*I19)</f>
        <v/>
      </c>
      <c r="K19" s="10">
        <f>IF($A19="","",J19-E19)</f>
        <v/>
      </c>
      <c r="L19" s="13">
        <f>IF(OR($A19="",G19=0),"",E19/G19)</f>
        <v/>
      </c>
      <c r="M19" s="11">
        <f>IF(OR($A19="",$H$24=0),"",H19/$H$24)</f>
        <v/>
      </c>
      <c r="N19" s="13">
        <f>IF(OR($A19="",F19=0),"",J19/F19)</f>
        <v/>
      </c>
      <c r="O19" s="17">
        <f>IF(OR($A19="",L19="",N19="",N19&lt;=0),"",L19/N19)</f>
        <v/>
      </c>
    </row>
    <row r="20">
      <c r="A20" s="7" t="n"/>
      <c r="B20" s="7" t="n"/>
      <c r="C20" s="10">
        <f>IF($A20="","",SUMIFS('Your costs'!$D$2:$D$500,'Your costs'!$B$2:$B$500,$A20,'Your costs'!$C$2:$C$500,"Media"))</f>
        <v/>
      </c>
      <c r="D20" s="10">
        <f>IF($A20="","",SUMIFS('Your costs'!$D$2:$D$500,'Your costs'!$B$2:$B$500,$A20,'Your costs'!$C$2:$C$500,"Fee"))</f>
        <v/>
      </c>
      <c r="E20" s="10">
        <f>IF($A20="","",C20+D20)</f>
        <v/>
      </c>
      <c r="F20" s="14" t="n"/>
      <c r="G20" s="14" t="n"/>
      <c r="H20" s="15" t="n"/>
      <c r="I20" s="16" t="n"/>
      <c r="J20" s="10">
        <f>IF($A20="","",H20*I20)</f>
        <v/>
      </c>
      <c r="K20" s="10">
        <f>IF($A20="","",J20-E20)</f>
        <v/>
      </c>
      <c r="L20" s="13">
        <f>IF(OR($A20="",G20=0),"",E20/G20)</f>
        <v/>
      </c>
      <c r="M20" s="11">
        <f>IF(OR($A20="",$H$24=0),"",H20/$H$24)</f>
        <v/>
      </c>
      <c r="N20" s="13">
        <f>IF(OR($A20="",F20=0),"",J20/F20)</f>
        <v/>
      </c>
      <c r="O20" s="17">
        <f>IF(OR($A20="",L20="",N20="",N20&lt;=0),"",L20/N20)</f>
        <v/>
      </c>
    </row>
    <row r="21">
      <c r="A21" s="7" t="n"/>
      <c r="B21" s="7" t="n"/>
      <c r="C21" s="10">
        <f>IF($A21="","",SUMIFS('Your costs'!$D$2:$D$500,'Your costs'!$B$2:$B$500,$A21,'Your costs'!$C$2:$C$500,"Media"))</f>
        <v/>
      </c>
      <c r="D21" s="10">
        <f>IF($A21="","",SUMIFS('Your costs'!$D$2:$D$500,'Your costs'!$B$2:$B$500,$A21,'Your costs'!$C$2:$C$500,"Fee"))</f>
        <v/>
      </c>
      <c r="E21" s="10">
        <f>IF($A21="","",C21+D21)</f>
        <v/>
      </c>
      <c r="F21" s="14" t="n"/>
      <c r="G21" s="14" t="n"/>
      <c r="H21" s="15" t="n"/>
      <c r="I21" s="16" t="n"/>
      <c r="J21" s="10">
        <f>IF($A21="","",H21*I21)</f>
        <v/>
      </c>
      <c r="K21" s="10">
        <f>IF($A21="","",J21-E21)</f>
        <v/>
      </c>
      <c r="L21" s="13">
        <f>IF(OR($A21="",G21=0),"",E21/G21)</f>
        <v/>
      </c>
      <c r="M21" s="11">
        <f>IF(OR($A21="",$H$24=0),"",H21/$H$24)</f>
        <v/>
      </c>
      <c r="N21" s="13">
        <f>IF(OR($A21="",F21=0),"",J21/F21)</f>
        <v/>
      </c>
      <c r="O21" s="17">
        <f>IF(OR($A21="",L21="",N21="",N21&lt;=0),"",L21/N21)</f>
        <v/>
      </c>
    </row>
    <row r="22">
      <c r="A22" s="7" t="n"/>
      <c r="B22" s="7" t="n"/>
      <c r="C22" s="10">
        <f>IF($A22="","",SUMIFS('Your costs'!$D$2:$D$500,'Your costs'!$B$2:$B$500,$A22,'Your costs'!$C$2:$C$500,"Media"))</f>
        <v/>
      </c>
      <c r="D22" s="10">
        <f>IF($A22="","",SUMIFS('Your costs'!$D$2:$D$500,'Your costs'!$B$2:$B$500,$A22,'Your costs'!$C$2:$C$500,"Fee"))</f>
        <v/>
      </c>
      <c r="E22" s="10">
        <f>IF($A22="","",C22+D22)</f>
        <v/>
      </c>
      <c r="F22" s="14" t="n"/>
      <c r="G22" s="14" t="n"/>
      <c r="H22" s="15" t="n"/>
      <c r="I22" s="16" t="n"/>
      <c r="J22" s="10">
        <f>IF($A22="","",H22*I22)</f>
        <v/>
      </c>
      <c r="K22" s="10">
        <f>IF($A22="","",J22-E22)</f>
        <v/>
      </c>
      <c r="L22" s="13">
        <f>IF(OR($A22="",G22=0),"",E22/G22)</f>
        <v/>
      </c>
      <c r="M22" s="11">
        <f>IF(OR($A22="",$H$24=0),"",H22/$H$24)</f>
        <v/>
      </c>
      <c r="N22" s="13">
        <f>IF(OR($A22="",F22=0),"",J22/F22)</f>
        <v/>
      </c>
      <c r="O22" s="17">
        <f>IF(OR($A22="",L22="",N22="",N22&lt;=0),"",L22/N22)</f>
        <v/>
      </c>
    </row>
    <row r="23">
      <c r="A23" s="7" t="n"/>
      <c r="B23" s="7" t="n"/>
      <c r="C23" s="10">
        <f>IF($A23="","",SUMIFS('Your costs'!$D$2:$D$500,'Your costs'!$B$2:$B$500,$A23,'Your costs'!$C$2:$C$500,"Media"))</f>
        <v/>
      </c>
      <c r="D23" s="10">
        <f>IF($A23="","",SUMIFS('Your costs'!$D$2:$D$500,'Your costs'!$B$2:$B$500,$A23,'Your costs'!$C$2:$C$500,"Fee"))</f>
        <v/>
      </c>
      <c r="E23" s="10">
        <f>IF($A23="","",C23+D23)</f>
        <v/>
      </c>
      <c r="F23" s="14" t="n"/>
      <c r="G23" s="14" t="n"/>
      <c r="H23" s="15" t="n"/>
      <c r="I23" s="16" t="n"/>
      <c r="J23" s="10">
        <f>IF($A23="","",H23*I23)</f>
        <v/>
      </c>
      <c r="K23" s="10">
        <f>IF($A23="","",J23-E23)</f>
        <v/>
      </c>
      <c r="L23" s="13">
        <f>IF(OR($A23="",G23=0),"",E23/G23)</f>
        <v/>
      </c>
      <c r="M23" s="11">
        <f>IF(OR($A23="",$H$24=0),"",H23/$H$24)</f>
        <v/>
      </c>
      <c r="N23" s="13">
        <f>IF(OR($A23="",F23=0),"",J23/F23)</f>
        <v/>
      </c>
      <c r="O23" s="17">
        <f>IF(OR($A23="",L23="",N23="",N23&lt;=0),"",L23/N23)</f>
        <v/>
      </c>
    </row>
    <row r="24">
      <c r="A24" s="5" t="inlineStr">
        <is>
          <t>Total</t>
        </is>
      </c>
      <c r="C24" s="18">
        <f>SUM(C16:C23)</f>
        <v/>
      </c>
      <c r="D24" s="18">
        <f>SUM(D16:D23)</f>
        <v/>
      </c>
      <c r="E24" s="18">
        <f>SUM(E16:E23)</f>
        <v/>
      </c>
      <c r="F24" s="19">
        <f>SUM(F16:F23)</f>
        <v/>
      </c>
      <c r="G24" s="19">
        <f>SUM(G16:G23)</f>
        <v/>
      </c>
      <c r="H24" s="18">
        <f>SUM(H16:H23)</f>
        <v/>
      </c>
      <c r="I24" s="20">
        <f>IF(H24=0,"",J24/H24)</f>
        <v/>
      </c>
      <c r="J24" s="18">
        <f>SUM(J16:J23)</f>
        <v/>
      </c>
      <c r="K24" s="18">
        <f>SUM(K16:K23)</f>
        <v/>
      </c>
      <c r="L24" s="21">
        <f>IF(G24=0,"",E24/G24)</f>
        <v/>
      </c>
      <c r="M24" s="20">
        <f>SUM(M16:M23)</f>
        <v/>
      </c>
      <c r="N24" s="21">
        <f>IF(F24=0,"",J24/F24)</f>
        <v/>
      </c>
      <c r="O24" s="22">
        <f>IF(OR(L24="",N24="",N24&lt;=0),"",L24/N24)</f>
        <v/>
      </c>
    </row>
    <row r="25">
      <c r="A25" s="23" t="inlineStr">
        <is>
          <t>Check: total cost matches the costs sheet</t>
        </is>
      </c>
      <c r="E25">
        <f>IF(ABS(E24-SUM('Your costs'!$D$2:$D$500))&lt;0.01,"OK","Costs with an unknown channel or type")</f>
        <v/>
      </c>
    </row>
    <row r="26">
      <c r="A26" s="8" t="inlineStr">
        <is>
          <t>3. Last month (type in last month's figures)</t>
        </is>
      </c>
    </row>
    <row r="27">
      <c r="A27" s="9" t="inlineStr">
        <is>
          <t>Channel</t>
        </is>
      </c>
      <c r="B27" s="9" t="inlineStr">
        <is>
          <t>Total cost</t>
        </is>
      </c>
      <c r="C27" s="9" t="inlineStr">
        <is>
          <t>New customers</t>
        </is>
      </c>
      <c r="D27" s="9" t="inlineStr">
        <is>
          <t>Revenue</t>
        </is>
      </c>
      <c r="E27" s="9" t="inlineStr">
        <is>
          <t>Gross margin %</t>
        </is>
      </c>
      <c r="F27" s="9" t="inlineStr">
        <is>
          <t>Gross profit</t>
        </is>
      </c>
      <c r="G27" s="9" t="inlineStr">
        <is>
          <t>Profit after marketing</t>
        </is>
      </c>
      <c r="H27" s="9" t="inlineStr">
        <is>
          <t>Change in profit after marketing</t>
        </is>
      </c>
    </row>
    <row r="28">
      <c r="A28">
        <f>IF(A16="","",A16)</f>
        <v/>
      </c>
      <c r="B28" s="15" t="n"/>
      <c r="C28" s="14" t="n"/>
      <c r="D28" s="15" t="n"/>
      <c r="E28" s="11">
        <f>IF($A28="","",I16)</f>
        <v/>
      </c>
      <c r="F28" s="10">
        <f>IF($A28="","",D28*E28)</f>
        <v/>
      </c>
      <c r="G28" s="10">
        <f>IF($A28="","",F28-B28)</f>
        <v/>
      </c>
      <c r="H28" s="10">
        <f>IF($A28="","",K16-G28)</f>
        <v/>
      </c>
    </row>
    <row r="29">
      <c r="A29">
        <f>IF(A17="","",A17)</f>
        <v/>
      </c>
      <c r="B29" s="15" t="n"/>
      <c r="C29" s="14" t="n"/>
      <c r="D29" s="15" t="n"/>
      <c r="E29" s="11">
        <f>IF($A29="","",I17)</f>
        <v/>
      </c>
      <c r="F29" s="10">
        <f>IF($A29="","",D29*E29)</f>
        <v/>
      </c>
      <c r="G29" s="10">
        <f>IF($A29="","",F29-B29)</f>
        <v/>
      </c>
      <c r="H29" s="10">
        <f>IF($A29="","",K17-G29)</f>
        <v/>
      </c>
    </row>
    <row r="30">
      <c r="A30">
        <f>IF(A18="","",A18)</f>
        <v/>
      </c>
      <c r="B30" s="15" t="n"/>
      <c r="C30" s="14" t="n"/>
      <c r="D30" s="15" t="n"/>
      <c r="E30" s="11">
        <f>IF($A30="","",I18)</f>
        <v/>
      </c>
      <c r="F30" s="10">
        <f>IF($A30="","",D30*E30)</f>
        <v/>
      </c>
      <c r="G30" s="10">
        <f>IF($A30="","",F30-B30)</f>
        <v/>
      </c>
      <c r="H30" s="10">
        <f>IF($A30="","",K18-G30)</f>
        <v/>
      </c>
    </row>
    <row r="31">
      <c r="A31">
        <f>IF(A19="","",A19)</f>
        <v/>
      </c>
      <c r="B31" s="15" t="n"/>
      <c r="C31" s="14" t="n"/>
      <c r="D31" s="15" t="n"/>
      <c r="E31" s="11">
        <f>IF($A31="","",I19)</f>
        <v/>
      </c>
      <c r="F31" s="10">
        <f>IF($A31="","",D31*E31)</f>
        <v/>
      </c>
      <c r="G31" s="10">
        <f>IF($A31="","",F31-B31)</f>
        <v/>
      </c>
      <c r="H31" s="10">
        <f>IF($A31="","",K19-G31)</f>
        <v/>
      </c>
    </row>
    <row r="32">
      <c r="A32">
        <f>IF(A20="","",A20)</f>
        <v/>
      </c>
      <c r="B32" s="15" t="n"/>
      <c r="C32" s="14" t="n"/>
      <c r="D32" s="15" t="n"/>
      <c r="E32" s="11">
        <f>IF($A32="","",I20)</f>
        <v/>
      </c>
      <c r="F32" s="10">
        <f>IF($A32="","",D32*E32)</f>
        <v/>
      </c>
      <c r="G32" s="10">
        <f>IF($A32="","",F32-B32)</f>
        <v/>
      </c>
      <c r="H32" s="10">
        <f>IF($A32="","",K20-G32)</f>
        <v/>
      </c>
    </row>
    <row r="33">
      <c r="A33">
        <f>IF(A21="","",A21)</f>
        <v/>
      </c>
      <c r="B33" s="15" t="n"/>
      <c r="C33" s="14" t="n"/>
      <c r="D33" s="15" t="n"/>
      <c r="E33" s="11">
        <f>IF($A33="","",I21)</f>
        <v/>
      </c>
      <c r="F33" s="10">
        <f>IF($A33="","",D33*E33)</f>
        <v/>
      </c>
      <c r="G33" s="10">
        <f>IF($A33="","",F33-B33)</f>
        <v/>
      </c>
      <c r="H33" s="10">
        <f>IF($A33="","",K21-G33)</f>
        <v/>
      </c>
    </row>
    <row r="34">
      <c r="A34">
        <f>IF(A22="","",A22)</f>
        <v/>
      </c>
      <c r="B34" s="15" t="n"/>
      <c r="C34" s="14" t="n"/>
      <c r="D34" s="15" t="n"/>
      <c r="E34" s="11">
        <f>IF($A34="","",I22)</f>
        <v/>
      </c>
      <c r="F34" s="10">
        <f>IF($A34="","",D34*E34)</f>
        <v/>
      </c>
      <c r="G34" s="10">
        <f>IF($A34="","",F34-B34)</f>
        <v/>
      </c>
      <c r="H34" s="10">
        <f>IF($A34="","",K22-G34)</f>
        <v/>
      </c>
    </row>
    <row r="35">
      <c r="A35">
        <f>IF(A23="","",A23)</f>
        <v/>
      </c>
      <c r="B35" s="15" t="n"/>
      <c r="C35" s="14" t="n"/>
      <c r="D35" s="15" t="n"/>
      <c r="E35" s="11">
        <f>IF($A35="","",I23)</f>
        <v/>
      </c>
      <c r="F35" s="10">
        <f>IF($A35="","",D35*E35)</f>
        <v/>
      </c>
      <c r="G35" s="10">
        <f>IF($A35="","",F35-B35)</f>
        <v/>
      </c>
      <c r="H35" s="10">
        <f>IF($A35="","",K23-G35)</f>
        <v/>
      </c>
    </row>
    <row r="36">
      <c r="A36" s="5" t="inlineStr">
        <is>
          <t>Total</t>
        </is>
      </c>
      <c r="B36" s="18">
        <f>SUM(B28:B35)</f>
        <v/>
      </c>
      <c r="C36" s="19">
        <f>SUM(C28:C35)</f>
        <v/>
      </c>
      <c r="D36" s="18">
        <f>SUM(D28:D35)</f>
        <v/>
      </c>
      <c r="E36" s="20">
        <f>IF(D36=0,"",F36/D36)</f>
        <v/>
      </c>
      <c r="F36" s="18">
        <f>SUM(F28:F35)</f>
        <v/>
      </c>
      <c r="G36" s="18">
        <f>SUM(G28:G35)</f>
        <v/>
      </c>
      <c r="H36" s="18">
        <f>SUM(H28:H35)</f>
        <v/>
      </c>
    </row>
    <row r="38">
      <c r="A38" s="8" t="inlineStr">
        <is>
          <t>4. Next month's budget</t>
        </is>
      </c>
    </row>
    <row r="39">
      <c r="A39" s="9" t="inlineStr">
        <is>
          <t>Channel</t>
        </is>
      </c>
      <c r="B39" s="9" t="inlineStr">
        <is>
          <t>This month's cost</t>
        </is>
      </c>
      <c r="C39" s="9" t="inlineStr">
        <is>
          <t>Next month's budget</t>
        </is>
      </c>
      <c r="D39" s="9" t="inlineStr">
        <is>
          <t>Change</t>
        </is>
      </c>
      <c r="E39" s="9" t="inlineStr">
        <is>
          <t>Why</t>
        </is>
      </c>
    </row>
    <row r="40">
      <c r="A40">
        <f>IF(A16="","",A16)</f>
        <v/>
      </c>
      <c r="B40" s="10">
        <f>IF($A40="","",E16)</f>
        <v/>
      </c>
      <c r="C40" s="15" t="n"/>
      <c r="D40" s="10">
        <f>IF($A40="","",C40-B40)</f>
        <v/>
      </c>
      <c r="E40" s="7" t="n"/>
    </row>
    <row r="41">
      <c r="A41">
        <f>IF(A17="","",A17)</f>
        <v/>
      </c>
      <c r="B41" s="10">
        <f>IF($A41="","",E17)</f>
        <v/>
      </c>
      <c r="C41" s="15" t="n"/>
      <c r="D41" s="10">
        <f>IF($A41="","",C41-B41)</f>
        <v/>
      </c>
      <c r="E41" s="7" t="n"/>
    </row>
    <row r="42">
      <c r="A42">
        <f>IF(A18="","",A18)</f>
        <v/>
      </c>
      <c r="B42" s="10">
        <f>IF($A42="","",E18)</f>
        <v/>
      </c>
      <c r="C42" s="15" t="n"/>
      <c r="D42" s="10">
        <f>IF($A42="","",C42-B42)</f>
        <v/>
      </c>
      <c r="E42" s="7" t="n"/>
    </row>
    <row r="43">
      <c r="A43">
        <f>IF(A19="","",A19)</f>
        <v/>
      </c>
      <c r="B43" s="10">
        <f>IF($A43="","",E19)</f>
        <v/>
      </c>
      <c r="C43" s="15" t="n"/>
      <c r="D43" s="10">
        <f>IF($A43="","",C43-B43)</f>
        <v/>
      </c>
      <c r="E43" s="7" t="n"/>
    </row>
    <row r="44">
      <c r="A44">
        <f>IF(A20="","",A20)</f>
        <v/>
      </c>
      <c r="B44" s="10">
        <f>IF($A44="","",E20)</f>
        <v/>
      </c>
      <c r="C44" s="15" t="n"/>
      <c r="D44" s="10">
        <f>IF($A44="","",C44-B44)</f>
        <v/>
      </c>
      <c r="E44" s="7" t="n"/>
    </row>
    <row r="45">
      <c r="A45">
        <f>IF(A21="","",A21)</f>
        <v/>
      </c>
      <c r="B45" s="10">
        <f>IF($A45="","",E21)</f>
        <v/>
      </c>
      <c r="C45" s="15" t="n"/>
      <c r="D45" s="10">
        <f>IF($A45="","",C45-B45)</f>
        <v/>
      </c>
      <c r="E45" s="7" t="n"/>
    </row>
    <row r="46">
      <c r="A46">
        <f>IF(A22="","",A22)</f>
        <v/>
      </c>
      <c r="B46" s="10">
        <f>IF($A46="","",E22)</f>
        <v/>
      </c>
      <c r="C46" s="15" t="n"/>
      <c r="D46" s="10">
        <f>IF($A46="","",C46-B46)</f>
        <v/>
      </c>
      <c r="E46" s="7" t="n"/>
    </row>
    <row r="47">
      <c r="A47">
        <f>IF(A23="","",A23)</f>
        <v/>
      </c>
      <c r="B47" s="10">
        <f>IF($A47="","",E23)</f>
        <v/>
      </c>
      <c r="C47" s="15" t="n"/>
      <c r="D47" s="10">
        <f>IF($A47="","",C47-B47)</f>
        <v/>
      </c>
      <c r="E47" s="7" t="n"/>
    </row>
    <row r="48">
      <c r="A48" s="5" t="inlineStr">
        <is>
          <t>Total</t>
        </is>
      </c>
      <c r="B48" s="18">
        <f>SUM(B40:B47)</f>
        <v/>
      </c>
      <c r="C48" s="18">
        <f>SUM(C40:C47)</f>
        <v/>
      </c>
      <c r="D48" s="18">
        <f>SUM(D40:D47)</f>
        <v/>
      </c>
    </row>
    <row r="50">
      <c r="A50" s="8" t="inlineStr">
        <is>
          <t>5. Commentary</t>
        </is>
      </c>
    </row>
    <row r="51" ht="48" customHeight="1">
      <c r="A51" s="24" t="inlineStr">
        <is>
          <t>Headline (one sentence)</t>
        </is>
      </c>
      <c r="B51" s="25" t="n"/>
    </row>
    <row r="52" ht="48" customHeight="1">
      <c r="A52" s="24" t="inlineStr">
        <is>
          <t>What changed and why</t>
        </is>
      </c>
      <c r="B52" s="25" t="n"/>
    </row>
    <row r="53" ht="48" customHeight="1">
      <c r="A53" s="24" t="inlineStr">
        <is>
          <t>What we'll do next month</t>
        </is>
      </c>
      <c r="B53" s="25" t="n"/>
    </row>
    <row r="54" ht="48" customHeight="1">
      <c r="A54" s="24" t="inlineStr">
        <is>
          <t>Decisions needed</t>
        </is>
      </c>
      <c r="B54" s="25" t="n"/>
    </row>
  </sheetData>
  <mergeCells count="12">
    <mergeCell ref="E41:J41"/>
    <mergeCell ref="B54:M54"/>
    <mergeCell ref="E46:J46"/>
    <mergeCell ref="E42:J42"/>
    <mergeCell ref="B51:M51"/>
    <mergeCell ref="E45:J45"/>
    <mergeCell ref="E40:J40"/>
    <mergeCell ref="E47:J47"/>
    <mergeCell ref="E43:J43"/>
    <mergeCell ref="B52:M52"/>
    <mergeCell ref="B53:M53"/>
    <mergeCell ref="E44:J44"/>
  </mergeCells>
  <dataValidations count="1">
    <dataValidation sqref="B16 B17 B18 B19 B20 B21 B22 B23" showDropDown="0" showInputMessage="0" showErrorMessage="0" allowBlank="1" type="list">
      <formula1>"Acquire,Retain"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2" customWidth="1" min="4" max="4"/>
    <col width="44" customWidth="1" min="5" max="5"/>
    <col width="60" customWidth="1" min="7" max="7"/>
  </cols>
  <sheetData>
    <row r="1">
      <c r="A1" s="9" t="inlineStr">
        <is>
          <t>Date</t>
        </is>
      </c>
      <c r="B1" s="9" t="inlineStr">
        <is>
          <t>Channel (must match the report)</t>
        </is>
      </c>
      <c r="C1" s="9" t="inlineStr">
        <is>
          <t>Type</t>
        </is>
      </c>
      <c r="D1" s="9" t="inlineStr">
        <is>
          <t>Amount</t>
        </is>
      </c>
      <c r="E1" s="9" t="inlineStr">
        <is>
          <t>Note</t>
        </is>
      </c>
      <c r="G1" s="23" t="inlineStr">
        <is>
          <t>One row per bill. Type must be Media or Fee.</t>
        </is>
      </c>
    </row>
    <row r="2">
      <c r="A2" s="26" t="n"/>
      <c r="B2" s="7" t="n"/>
      <c r="C2" s="7" t="n"/>
      <c r="D2" s="15" t="n"/>
      <c r="E2" s="7" t="n"/>
    </row>
    <row r="3">
      <c r="A3" s="26" t="n"/>
      <c r="B3" s="7" t="n"/>
      <c r="C3" s="7" t="n"/>
      <c r="D3" s="15" t="n"/>
      <c r="E3" s="7" t="n"/>
    </row>
    <row r="4">
      <c r="A4" s="26" t="n"/>
      <c r="B4" s="7" t="n"/>
      <c r="C4" s="7" t="n"/>
      <c r="D4" s="15" t="n"/>
      <c r="E4" s="7" t="n"/>
    </row>
    <row r="5">
      <c r="A5" s="26" t="n"/>
      <c r="B5" s="7" t="n"/>
      <c r="C5" s="7" t="n"/>
      <c r="D5" s="15" t="n"/>
      <c r="E5" s="7" t="n"/>
    </row>
    <row r="6">
      <c r="A6" s="26" t="n"/>
      <c r="B6" s="7" t="n"/>
      <c r="C6" s="7" t="n"/>
      <c r="D6" s="15" t="n"/>
      <c r="E6" s="7" t="n"/>
    </row>
    <row r="7">
      <c r="A7" s="26" t="n"/>
      <c r="B7" s="7" t="n"/>
      <c r="C7" s="7" t="n"/>
      <c r="D7" s="15" t="n"/>
      <c r="E7" s="7" t="n"/>
    </row>
    <row r="8">
      <c r="A8" s="26" t="n"/>
      <c r="B8" s="7" t="n"/>
      <c r="C8" s="7" t="n"/>
      <c r="D8" s="15" t="n"/>
      <c r="E8" s="7" t="n"/>
    </row>
    <row r="9">
      <c r="A9" s="26" t="n"/>
      <c r="B9" s="7" t="n"/>
      <c r="C9" s="7" t="n"/>
      <c r="D9" s="15" t="n"/>
      <c r="E9" s="7" t="n"/>
    </row>
    <row r="10">
      <c r="A10" s="26" t="n"/>
      <c r="B10" s="7" t="n"/>
      <c r="C10" s="7" t="n"/>
      <c r="D10" s="15" t="n"/>
      <c r="E10" s="7" t="n"/>
    </row>
    <row r="11">
      <c r="A11" s="26" t="n"/>
      <c r="B11" s="7" t="n"/>
      <c r="C11" s="7" t="n"/>
      <c r="D11" s="15" t="n"/>
      <c r="E11" s="7" t="n"/>
    </row>
    <row r="12">
      <c r="A12" s="26" t="n"/>
      <c r="B12" s="7" t="n"/>
      <c r="C12" s="7" t="n"/>
      <c r="D12" s="15" t="n"/>
      <c r="E12" s="7" t="n"/>
    </row>
    <row r="13">
      <c r="A13" s="26" t="n"/>
      <c r="B13" s="7" t="n"/>
      <c r="C13" s="7" t="n"/>
      <c r="D13" s="15" t="n"/>
      <c r="E13" s="7" t="n"/>
    </row>
    <row r="14">
      <c r="A14" s="26" t="n"/>
      <c r="B14" s="7" t="n"/>
      <c r="C14" s="7" t="n"/>
      <c r="D14" s="15" t="n"/>
      <c r="E14" s="7" t="n"/>
    </row>
    <row r="15">
      <c r="A15" s="26" t="n"/>
      <c r="B15" s="7" t="n"/>
      <c r="C15" s="7" t="n"/>
      <c r="D15" s="15" t="n"/>
      <c r="E15" s="7" t="n"/>
    </row>
    <row r="16">
      <c r="A16" s="26" t="n"/>
      <c r="B16" s="7" t="n"/>
      <c r="C16" s="7" t="n"/>
      <c r="D16" s="15" t="n"/>
      <c r="E16" s="7" t="n"/>
    </row>
    <row r="17">
      <c r="A17" s="26" t="n"/>
      <c r="B17" s="7" t="n"/>
      <c r="C17" s="7" t="n"/>
      <c r="D17" s="15" t="n"/>
      <c r="E17" s="7" t="n"/>
    </row>
    <row r="18">
      <c r="A18" s="26" t="n"/>
      <c r="B18" s="7" t="n"/>
      <c r="C18" s="7" t="n"/>
      <c r="D18" s="15" t="n"/>
      <c r="E18" s="7" t="n"/>
    </row>
    <row r="19">
      <c r="A19" s="26" t="n"/>
      <c r="B19" s="7" t="n"/>
      <c r="C19" s="7" t="n"/>
      <c r="D19" s="15" t="n"/>
      <c r="E19" s="7" t="n"/>
    </row>
    <row r="20">
      <c r="A20" s="26" t="n"/>
      <c r="B20" s="7" t="n"/>
      <c r="C20" s="7" t="n"/>
      <c r="D20" s="15" t="n"/>
      <c r="E20" s="7" t="n"/>
    </row>
    <row r="21">
      <c r="A21" s="26" t="n"/>
      <c r="B21" s="7" t="n"/>
      <c r="C21" s="7" t="n"/>
      <c r="D21" s="15" t="n"/>
      <c r="E21" s="7" t="n"/>
    </row>
    <row r="22">
      <c r="A22" s="26" t="n"/>
      <c r="B22" s="7" t="n"/>
      <c r="C22" s="7" t="n"/>
      <c r="D22" s="15" t="n"/>
      <c r="E22" s="7" t="n"/>
    </row>
    <row r="23">
      <c r="A23" s="26" t="n"/>
      <c r="B23" s="7" t="n"/>
      <c r="C23" s="7" t="n"/>
      <c r="D23" s="15" t="n"/>
      <c r="E23" s="7" t="n"/>
    </row>
    <row r="24">
      <c r="A24" s="26" t="n"/>
      <c r="B24" s="7" t="n"/>
      <c r="C24" s="7" t="n"/>
      <c r="D24" s="15" t="n"/>
      <c r="E24" s="7" t="n"/>
    </row>
    <row r="25">
      <c r="A25" s="26" t="n"/>
      <c r="B25" s="7" t="n"/>
      <c r="C25" s="7" t="n"/>
      <c r="D25" s="15" t="n"/>
      <c r="E25" s="7" t="n"/>
    </row>
    <row r="26">
      <c r="A26" s="26" t="n"/>
      <c r="B26" s="7" t="n"/>
      <c r="C26" s="7" t="n"/>
      <c r="D26" s="15" t="n"/>
      <c r="E26" s="7" t="n"/>
    </row>
    <row r="27">
      <c r="A27" s="26" t="n"/>
      <c r="B27" s="7" t="n"/>
      <c r="C27" s="7" t="n"/>
      <c r="D27" s="15" t="n"/>
      <c r="E27" s="7" t="n"/>
    </row>
    <row r="28">
      <c r="A28" s="26" t="n"/>
      <c r="B28" s="7" t="n"/>
      <c r="C28" s="7" t="n"/>
      <c r="D28" s="15" t="n"/>
      <c r="E28" s="7" t="n"/>
    </row>
    <row r="29">
      <c r="A29" s="26" t="n"/>
      <c r="B29" s="7" t="n"/>
      <c r="C29" s="7" t="n"/>
      <c r="D29" s="15" t="n"/>
      <c r="E29" s="7" t="n"/>
    </row>
    <row r="30">
      <c r="A30" s="26" t="n"/>
      <c r="B30" s="7" t="n"/>
      <c r="C30" s="7" t="n"/>
      <c r="D30" s="15" t="n"/>
      <c r="E30" s="7" t="n"/>
    </row>
    <row r="31">
      <c r="A31" s="26" t="n"/>
      <c r="B31" s="7" t="n"/>
      <c r="C31" s="7" t="n"/>
      <c r="D31" s="15" t="n"/>
      <c r="E31" s="7" t="n"/>
    </row>
    <row r="32">
      <c r="A32" s="26" t="n"/>
      <c r="B32" s="7" t="n"/>
      <c r="C32" s="7" t="n"/>
      <c r="D32" s="15" t="n"/>
      <c r="E32" s="7" t="n"/>
    </row>
    <row r="33">
      <c r="A33" s="26" t="n"/>
      <c r="B33" s="7" t="n"/>
      <c r="C33" s="7" t="n"/>
      <c r="D33" s="15" t="n"/>
      <c r="E33" s="7" t="n"/>
    </row>
    <row r="34">
      <c r="A34" s="26" t="n"/>
      <c r="B34" s="7" t="n"/>
      <c r="C34" s="7" t="n"/>
      <c r="D34" s="15" t="n"/>
      <c r="E34" s="7" t="n"/>
    </row>
    <row r="35">
      <c r="A35" s="26" t="n"/>
      <c r="B35" s="7" t="n"/>
      <c r="C35" s="7" t="n"/>
      <c r="D35" s="15" t="n"/>
      <c r="E35" s="7" t="n"/>
    </row>
    <row r="36">
      <c r="A36" s="26" t="n"/>
      <c r="B36" s="7" t="n"/>
      <c r="C36" s="7" t="n"/>
      <c r="D36" s="15" t="n"/>
      <c r="E36" s="7" t="n"/>
    </row>
    <row r="37">
      <c r="A37" s="26" t="n"/>
      <c r="B37" s="7" t="n"/>
      <c r="C37" s="7" t="n"/>
      <c r="D37" s="15" t="n"/>
      <c r="E37" s="7" t="n"/>
    </row>
    <row r="38">
      <c r="A38" s="26" t="n"/>
      <c r="B38" s="7" t="n"/>
      <c r="C38" s="7" t="n"/>
      <c r="D38" s="15" t="n"/>
      <c r="E38" s="7" t="n"/>
    </row>
    <row r="39">
      <c r="A39" s="26" t="n"/>
      <c r="B39" s="7" t="n"/>
      <c r="C39" s="7" t="n"/>
      <c r="D39" s="15" t="n"/>
      <c r="E39" s="7" t="n"/>
    </row>
    <row r="40">
      <c r="A40" s="26" t="n"/>
      <c r="B40" s="7" t="n"/>
      <c r="C40" s="7" t="n"/>
      <c r="D40" s="15" t="n"/>
      <c r="E40" s="7" t="n"/>
    </row>
    <row r="41">
      <c r="A41" s="26" t="n"/>
      <c r="B41" s="7" t="n"/>
      <c r="C41" s="7" t="n"/>
      <c r="D41" s="15" t="n"/>
      <c r="E41" s="7" t="n"/>
    </row>
    <row r="42">
      <c r="A42" s="26" t="n"/>
      <c r="B42" s="7" t="n"/>
      <c r="C42" s="7" t="n"/>
      <c r="D42" s="15" t="n"/>
      <c r="E42" s="7" t="n"/>
    </row>
    <row r="43">
      <c r="A43" s="26" t="n"/>
      <c r="B43" s="7" t="n"/>
      <c r="C43" s="7" t="n"/>
      <c r="D43" s="15" t="n"/>
      <c r="E43" s="7" t="n"/>
    </row>
    <row r="44">
      <c r="A44" s="26" t="n"/>
      <c r="B44" s="7" t="n"/>
      <c r="C44" s="7" t="n"/>
      <c r="D44" s="15" t="n"/>
      <c r="E44" s="7" t="n"/>
    </row>
    <row r="45">
      <c r="A45" s="26" t="n"/>
      <c r="B45" s="7" t="n"/>
      <c r="C45" s="7" t="n"/>
      <c r="D45" s="15" t="n"/>
      <c r="E45" s="7" t="n"/>
    </row>
    <row r="46">
      <c r="A46" s="26" t="n"/>
      <c r="B46" s="7" t="n"/>
      <c r="C46" s="7" t="n"/>
      <c r="D46" s="15" t="n"/>
      <c r="E46" s="7" t="n"/>
    </row>
    <row r="47">
      <c r="A47" s="26" t="n"/>
      <c r="B47" s="7" t="n"/>
      <c r="C47" s="7" t="n"/>
      <c r="D47" s="15" t="n"/>
      <c r="E47" s="7" t="n"/>
    </row>
    <row r="48">
      <c r="A48" s="26" t="n"/>
      <c r="B48" s="7" t="n"/>
      <c r="C48" s="7" t="n"/>
      <c r="D48" s="15" t="n"/>
      <c r="E48" s="7" t="n"/>
    </row>
    <row r="49">
      <c r="A49" s="26" t="n"/>
      <c r="B49" s="7" t="n"/>
      <c r="C49" s="7" t="n"/>
      <c r="D49" s="15" t="n"/>
      <c r="E49" s="7" t="n"/>
    </row>
    <row r="50">
      <c r="A50" s="26" t="n"/>
      <c r="B50" s="7" t="n"/>
      <c r="C50" s="7" t="n"/>
      <c r="D50" s="15" t="n"/>
      <c r="E50" s="7" t="n"/>
    </row>
    <row r="51">
      <c r="A51" s="26" t="n"/>
      <c r="B51" s="7" t="n"/>
      <c r="C51" s="7" t="n"/>
      <c r="D51" s="15" t="n"/>
      <c r="E51" s="7" t="n"/>
    </row>
    <row r="52">
      <c r="A52" s="26" t="n"/>
      <c r="B52" s="7" t="n"/>
      <c r="C52" s="7" t="n"/>
      <c r="D52" s="15" t="n"/>
      <c r="E52" s="7" t="n"/>
    </row>
    <row r="53">
      <c r="A53" s="26" t="n"/>
      <c r="B53" s="7" t="n"/>
      <c r="C53" s="7" t="n"/>
      <c r="D53" s="15" t="n"/>
      <c r="E53" s="7" t="n"/>
    </row>
    <row r="54">
      <c r="A54" s="26" t="n"/>
      <c r="B54" s="7" t="n"/>
      <c r="C54" s="7" t="n"/>
      <c r="D54" s="15" t="n"/>
      <c r="E54" s="7" t="n"/>
    </row>
    <row r="55">
      <c r="A55" s="26" t="n"/>
      <c r="B55" s="7" t="n"/>
      <c r="C55" s="7" t="n"/>
      <c r="D55" s="15" t="n"/>
      <c r="E55" s="7" t="n"/>
    </row>
    <row r="56">
      <c r="A56" s="26" t="n"/>
      <c r="B56" s="7" t="n"/>
      <c r="C56" s="7" t="n"/>
      <c r="D56" s="15" t="n"/>
      <c r="E56" s="7" t="n"/>
    </row>
    <row r="57">
      <c r="A57" s="26" t="n"/>
      <c r="B57" s="7" t="n"/>
      <c r="C57" s="7" t="n"/>
      <c r="D57" s="15" t="n"/>
      <c r="E57" s="7" t="n"/>
    </row>
    <row r="58">
      <c r="A58" s="26" t="n"/>
      <c r="B58" s="7" t="n"/>
      <c r="C58" s="7" t="n"/>
      <c r="D58" s="15" t="n"/>
      <c r="E58" s="7" t="n"/>
    </row>
    <row r="59">
      <c r="A59" s="26" t="n"/>
      <c r="B59" s="7" t="n"/>
      <c r="C59" s="7" t="n"/>
      <c r="D59" s="15" t="n"/>
      <c r="E59" s="7" t="n"/>
    </row>
  </sheetData>
  <dataValidations count="1">
    <dataValidation sqref="C2:C500" showDropDown="0" showInputMessage="0" showErrorMessage="0" allowBlank="1" type="list">
      <formula1>"Media,Fee"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2026-10-07T04:18:34Z</dcterms:created>
  <dcterms:modified xsi:type="dcterms:W3CDTF">2026-10-07T04:18:34Z</dcterms:modified>
</cp:coreProperties>
</file>