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ales log" sheetId="2" state="visible" r:id="rId2"/>
    <sheet xmlns:r="http://schemas.openxmlformats.org/officeDocument/2006/relationships" name="Practice" sheetId="3" state="visible" r:id="rId3"/>
    <sheet xmlns:r="http://schemas.openxmlformats.org/officeDocument/2006/relationships" name="Soluti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47556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0" borderId="0" applyAlignment="1" pivotButton="0" quotePrefix="0" xfId="0">
      <alignment/>
    </xf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Pivot tables in Google Sheets: practice workbook</t>
        </is>
      </c>
    </row>
    <row r="3">
      <c r="A3" s="2" t="inlineStr">
        <is>
          <t>EXAMPLE DATA</t>
        </is>
      </c>
    </row>
    <row r="4">
      <c r="A4" s="3" t="inlineStr">
        <is>
          <t>Sable Coffee Cart is a fictional business. "Sales log" holds 114 rows: one row per selling day, location and category, July to September 2026.</t>
        </is>
      </c>
    </row>
    <row r="5">
      <c r="A5" s="3" t="inlineStr">
        <is>
          <t>The cart sells at the Farmers Market on Saturdays, the Office Park on Mondays and Riverside Campus on Wednesdays (campus closed after 12 August).</t>
        </is>
      </c>
    </row>
    <row r="6">
      <c r="A6" s="3" t="inlineStr"/>
    </row>
    <row r="7">
      <c r="A7" s="2" t="inlineStr">
        <is>
          <t>HOW TO USE IT IN GOOGLE SHEETS</t>
        </is>
      </c>
    </row>
    <row r="8">
      <c r="A8" s="3" t="inlineStr">
        <is>
          <t>1. In Google Drive, upload this file and open it with Google Sheets (or File &gt; Import &gt; Upload in a blank sheet).</t>
        </is>
      </c>
    </row>
    <row r="9">
      <c r="A9" s="3" t="inlineStr">
        <is>
          <t>2. Click any cell in "Sales log", select A1:F115 (or the whole columns A:F), then Insert &gt; Pivot table &gt; New sheet &gt; Create.</t>
        </is>
      </c>
    </row>
    <row r="10">
      <c r="A10" s="3" t="inlineStr">
        <is>
          <t>3. Follow the exercises on the "Practice" sheet. Pivot tables, date groups, calculated fields and slicers are Google Sheets features that this .xlsx file cannot carry, so you build them yourself; the steps are on the Practice sheet and in the blog post.</t>
        </is>
      </c>
    </row>
    <row r="11">
      <c r="A11" s="3" t="inlineStr">
        <is>
          <t>4. Check your pivot against the "Solution" sheet. It gets the same answers with SUMIFS and SUMPRODUCT formulas, so it works in Excel too.</t>
        </is>
      </c>
    </row>
    <row r="12">
      <c r="A12" s="3" t="inlineStr"/>
    </row>
    <row r="13">
      <c r="A13" s="2" t="inlineStr">
        <is>
          <t>WHAT THIS FILE CANNOT DO</t>
        </is>
      </c>
    </row>
    <row r="14">
      <c r="A14" s="3" t="inlineStr">
        <is>
          <t>It contains no pivot table, slicer or date grouping: those do not survive the trip from .xlsx into Sheets reliably, so the workbook gives you the data and the answers instead.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1" customWidth="1" min="3" max="3"/>
    <col width="8" customWidth="1" min="4" max="4"/>
    <col width="11" customWidth="1" min="5" max="5"/>
    <col width="15" customWidth="1" min="6" max="6"/>
  </cols>
  <sheetData>
    <row r="1">
      <c r="A1" s="4" t="inlineStr">
        <is>
          <t>Date</t>
        </is>
      </c>
      <c r="B1" s="4" t="inlineStr">
        <is>
          <t>Location</t>
        </is>
      </c>
      <c r="C1" s="4" t="inlineStr">
        <is>
          <t>Category</t>
        </is>
      </c>
      <c r="D1" s="4" t="inlineStr">
        <is>
          <t>Orders</t>
        </is>
      </c>
      <c r="E1" s="4" t="inlineStr">
        <is>
          <t>Revenue</t>
        </is>
      </c>
      <c r="F1" s="4" t="inlineStr">
        <is>
          <t>Ingredient cost</t>
        </is>
      </c>
      <c r="H1" s="5" t="inlineStr">
        <is>
          <t>EXAMPLE: fictional sales for Sable Coffee Cart, July to September 2026</t>
        </is>
      </c>
    </row>
    <row r="2">
      <c r="A2" s="6" t="n">
        <v>46204</v>
      </c>
      <c r="B2" t="inlineStr">
        <is>
          <t>Riverside Campus</t>
        </is>
      </c>
      <c r="C2" t="inlineStr">
        <is>
          <t>Coffee</t>
        </is>
      </c>
      <c r="D2" t="n">
        <v>80</v>
      </c>
      <c r="E2" s="7" t="n">
        <v>380</v>
      </c>
      <c r="F2" s="7" t="n">
        <v>114</v>
      </c>
    </row>
    <row r="3">
      <c r="A3" s="6" t="n">
        <v>46204</v>
      </c>
      <c r="B3" t="inlineStr">
        <is>
          <t>Riverside Campus</t>
        </is>
      </c>
      <c r="C3" t="inlineStr">
        <is>
          <t>Pastry</t>
        </is>
      </c>
      <c r="D3" t="n">
        <v>38</v>
      </c>
      <c r="E3" s="7" t="n">
        <v>142.5</v>
      </c>
      <c r="F3" s="7" t="n">
        <v>64.12</v>
      </c>
    </row>
    <row r="4">
      <c r="A4" s="6" t="n">
        <v>46204</v>
      </c>
      <c r="B4" t="inlineStr">
        <is>
          <t>Riverside Campus</t>
        </is>
      </c>
      <c r="C4" t="inlineStr">
        <is>
          <t>Tea</t>
        </is>
      </c>
      <c r="D4" t="n">
        <v>40</v>
      </c>
      <c r="E4" s="7" t="n">
        <v>170</v>
      </c>
      <c r="F4" s="7" t="n">
        <v>37.4</v>
      </c>
    </row>
    <row r="5">
      <c r="A5" s="6" t="n">
        <v>46207</v>
      </c>
      <c r="B5" t="inlineStr">
        <is>
          <t>Farmers Market</t>
        </is>
      </c>
      <c r="C5" t="inlineStr">
        <is>
          <t>Coffee</t>
        </is>
      </c>
      <c r="D5" t="n">
        <v>142</v>
      </c>
      <c r="E5" s="7" t="n">
        <v>674.5</v>
      </c>
      <c r="F5" s="7" t="n">
        <v>202.35</v>
      </c>
    </row>
    <row r="6">
      <c r="A6" s="6" t="n">
        <v>46207</v>
      </c>
      <c r="B6" t="inlineStr">
        <is>
          <t>Farmers Market</t>
        </is>
      </c>
      <c r="C6" t="inlineStr">
        <is>
          <t>Pastry</t>
        </is>
      </c>
      <c r="D6" t="n">
        <v>84</v>
      </c>
      <c r="E6" s="7" t="n">
        <v>315</v>
      </c>
      <c r="F6" s="7" t="n">
        <v>141.75</v>
      </c>
    </row>
    <row r="7">
      <c r="A7" s="6" t="n">
        <v>46207</v>
      </c>
      <c r="B7" t="inlineStr">
        <is>
          <t>Farmers Market</t>
        </is>
      </c>
      <c r="C7" t="inlineStr">
        <is>
          <t>Tea</t>
        </is>
      </c>
      <c r="D7" t="n">
        <v>36</v>
      </c>
      <c r="E7" s="7" t="n">
        <v>153</v>
      </c>
      <c r="F7" s="7" t="n">
        <v>33.66</v>
      </c>
    </row>
    <row r="8">
      <c r="A8" s="6" t="n">
        <v>46209</v>
      </c>
      <c r="B8" t="inlineStr">
        <is>
          <t>Office Park</t>
        </is>
      </c>
      <c r="C8" t="inlineStr">
        <is>
          <t>Coffee</t>
        </is>
      </c>
      <c r="D8" t="n">
        <v>108</v>
      </c>
      <c r="E8" s="7" t="n">
        <v>513</v>
      </c>
      <c r="F8" s="7" t="n">
        <v>153.9</v>
      </c>
    </row>
    <row r="9">
      <c r="A9" s="6" t="n">
        <v>46209</v>
      </c>
      <c r="B9" t="inlineStr">
        <is>
          <t>Office Park</t>
        </is>
      </c>
      <c r="C9" t="inlineStr">
        <is>
          <t>Pastry</t>
        </is>
      </c>
      <c r="D9" t="n">
        <v>31</v>
      </c>
      <c r="E9" s="7" t="n">
        <v>116.25</v>
      </c>
      <c r="F9" s="7" t="n">
        <v>52.31</v>
      </c>
    </row>
    <row r="10">
      <c r="A10" s="6" t="n">
        <v>46209</v>
      </c>
      <c r="B10" t="inlineStr">
        <is>
          <t>Office Park</t>
        </is>
      </c>
      <c r="C10" t="inlineStr">
        <is>
          <t>Tea</t>
        </is>
      </c>
      <c r="D10" t="n">
        <v>33</v>
      </c>
      <c r="E10" s="7" t="n">
        <v>140.25</v>
      </c>
      <c r="F10" s="7" t="n">
        <v>30.86</v>
      </c>
    </row>
    <row r="11">
      <c r="A11" s="6" t="n">
        <v>46211</v>
      </c>
      <c r="B11" t="inlineStr">
        <is>
          <t>Riverside Campus</t>
        </is>
      </c>
      <c r="C11" t="inlineStr">
        <is>
          <t>Coffee</t>
        </is>
      </c>
      <c r="D11" t="n">
        <v>99</v>
      </c>
      <c r="E11" s="7" t="n">
        <v>470.25</v>
      </c>
      <c r="F11" s="7" t="n">
        <v>141.07</v>
      </c>
    </row>
    <row r="12">
      <c r="A12" s="6" t="n">
        <v>46211</v>
      </c>
      <c r="B12" t="inlineStr">
        <is>
          <t>Riverside Campus</t>
        </is>
      </c>
      <c r="C12" t="inlineStr">
        <is>
          <t>Pastry</t>
        </is>
      </c>
      <c r="D12" t="n">
        <v>41</v>
      </c>
      <c r="E12" s="7" t="n">
        <v>153.75</v>
      </c>
      <c r="F12" s="7" t="n">
        <v>69.19</v>
      </c>
    </row>
    <row r="13">
      <c r="A13" s="6" t="n">
        <v>46211</v>
      </c>
      <c r="B13" t="inlineStr">
        <is>
          <t>Riverside Campus</t>
        </is>
      </c>
      <c r="C13" t="inlineStr">
        <is>
          <t>Tea</t>
        </is>
      </c>
      <c r="D13" t="n">
        <v>41</v>
      </c>
      <c r="E13" s="7" t="n">
        <v>174.25</v>
      </c>
      <c r="F13" s="7" t="n">
        <v>38.34</v>
      </c>
    </row>
    <row r="14">
      <c r="A14" s="6" t="n">
        <v>46214</v>
      </c>
      <c r="B14" t="inlineStr">
        <is>
          <t>Farmers Market</t>
        </is>
      </c>
      <c r="C14" t="inlineStr">
        <is>
          <t>Coffee</t>
        </is>
      </c>
      <c r="D14" t="n">
        <v>131</v>
      </c>
      <c r="E14" s="7" t="n">
        <v>622.25</v>
      </c>
      <c r="F14" s="7" t="n">
        <v>186.67</v>
      </c>
    </row>
    <row r="15">
      <c r="A15" s="6" t="n">
        <v>46214</v>
      </c>
      <c r="B15" t="inlineStr">
        <is>
          <t>Farmers Market</t>
        </is>
      </c>
      <c r="C15" t="inlineStr">
        <is>
          <t>Pastry</t>
        </is>
      </c>
      <c r="D15" t="n">
        <v>77</v>
      </c>
      <c r="E15" s="7" t="n">
        <v>288.75</v>
      </c>
      <c r="F15" s="7" t="n">
        <v>129.94</v>
      </c>
    </row>
    <row r="16">
      <c r="A16" s="6" t="n">
        <v>46214</v>
      </c>
      <c r="B16" t="inlineStr">
        <is>
          <t>Farmers Market</t>
        </is>
      </c>
      <c r="C16" t="inlineStr">
        <is>
          <t>Tea</t>
        </is>
      </c>
      <c r="D16" t="n">
        <v>40</v>
      </c>
      <c r="E16" s="7" t="n">
        <v>170</v>
      </c>
      <c r="F16" s="7" t="n">
        <v>37.4</v>
      </c>
    </row>
    <row r="17">
      <c r="A17" s="6" t="n">
        <v>46216</v>
      </c>
      <c r="B17" t="inlineStr">
        <is>
          <t>Office Park</t>
        </is>
      </c>
      <c r="C17" t="inlineStr">
        <is>
          <t>Coffee</t>
        </is>
      </c>
      <c r="D17" t="n">
        <v>101</v>
      </c>
      <c r="E17" s="7" t="n">
        <v>479.75</v>
      </c>
      <c r="F17" s="7" t="n">
        <v>143.92</v>
      </c>
    </row>
    <row r="18">
      <c r="A18" s="6" t="n">
        <v>46216</v>
      </c>
      <c r="B18" t="inlineStr">
        <is>
          <t>Office Park</t>
        </is>
      </c>
      <c r="C18" t="inlineStr">
        <is>
          <t>Pastry</t>
        </is>
      </c>
      <c r="D18" t="n">
        <v>40</v>
      </c>
      <c r="E18" s="7" t="n">
        <v>150</v>
      </c>
      <c r="F18" s="7" t="n">
        <v>67.5</v>
      </c>
    </row>
    <row r="19">
      <c r="A19" s="6" t="n">
        <v>46216</v>
      </c>
      <c r="B19" t="inlineStr">
        <is>
          <t>Office Park</t>
        </is>
      </c>
      <c r="C19" t="inlineStr">
        <is>
          <t>Tea</t>
        </is>
      </c>
      <c r="D19" t="n">
        <v>31</v>
      </c>
      <c r="E19" s="7" t="n">
        <v>131.75</v>
      </c>
      <c r="F19" s="7" t="n">
        <v>28.98</v>
      </c>
    </row>
    <row r="20">
      <c r="A20" s="6" t="n">
        <v>46218</v>
      </c>
      <c r="B20" t="inlineStr">
        <is>
          <t>Riverside Campus</t>
        </is>
      </c>
      <c r="C20" t="inlineStr">
        <is>
          <t>Coffee</t>
        </is>
      </c>
      <c r="D20" t="n">
        <v>94</v>
      </c>
      <c r="E20" s="7" t="n">
        <v>446.5</v>
      </c>
      <c r="F20" s="7" t="n">
        <v>133.95</v>
      </c>
    </row>
    <row r="21">
      <c r="A21" s="6" t="n">
        <v>46218</v>
      </c>
      <c r="B21" t="inlineStr">
        <is>
          <t>Riverside Campus</t>
        </is>
      </c>
      <c r="C21" t="inlineStr">
        <is>
          <t>Pastry</t>
        </is>
      </c>
      <c r="D21" t="n">
        <v>41</v>
      </c>
      <c r="E21" s="7" t="n">
        <v>153.75</v>
      </c>
      <c r="F21" s="7" t="n">
        <v>69.19</v>
      </c>
    </row>
    <row r="22">
      <c r="A22" s="6" t="n">
        <v>46218</v>
      </c>
      <c r="B22" t="inlineStr">
        <is>
          <t>Riverside Campus</t>
        </is>
      </c>
      <c r="C22" t="inlineStr">
        <is>
          <t>Tea</t>
        </is>
      </c>
      <c r="D22" t="n">
        <v>43</v>
      </c>
      <c r="E22" s="7" t="n">
        <v>182.75</v>
      </c>
      <c r="F22" s="7" t="n">
        <v>40.2</v>
      </c>
    </row>
    <row r="23">
      <c r="A23" s="6" t="n">
        <v>46221</v>
      </c>
      <c r="B23" t="inlineStr">
        <is>
          <t>Farmers Market</t>
        </is>
      </c>
      <c r="C23" t="inlineStr">
        <is>
          <t>Coffee</t>
        </is>
      </c>
      <c r="D23" t="n">
        <v>130</v>
      </c>
      <c r="E23" s="7" t="n">
        <v>617.5</v>
      </c>
      <c r="F23" s="7" t="n">
        <v>185.25</v>
      </c>
    </row>
    <row r="24">
      <c r="A24" s="6" t="n">
        <v>46221</v>
      </c>
      <c r="B24" t="inlineStr">
        <is>
          <t>Farmers Market</t>
        </is>
      </c>
      <c r="C24" t="inlineStr">
        <is>
          <t>Pastry</t>
        </is>
      </c>
      <c r="D24" t="n">
        <v>69</v>
      </c>
      <c r="E24" s="7" t="n">
        <v>258.75</v>
      </c>
      <c r="F24" s="7" t="n">
        <v>116.44</v>
      </c>
    </row>
    <row r="25">
      <c r="A25" s="6" t="n">
        <v>46221</v>
      </c>
      <c r="B25" t="inlineStr">
        <is>
          <t>Farmers Market</t>
        </is>
      </c>
      <c r="C25" t="inlineStr">
        <is>
          <t>Tea</t>
        </is>
      </c>
      <c r="D25" t="n">
        <v>40</v>
      </c>
      <c r="E25" s="7" t="n">
        <v>170</v>
      </c>
      <c r="F25" s="7" t="n">
        <v>37.4</v>
      </c>
    </row>
    <row r="26">
      <c r="A26" s="6" t="n">
        <v>46223</v>
      </c>
      <c r="B26" t="inlineStr">
        <is>
          <t>Office Park</t>
        </is>
      </c>
      <c r="C26" t="inlineStr">
        <is>
          <t>Coffee</t>
        </is>
      </c>
      <c r="D26" t="n">
        <v>113</v>
      </c>
      <c r="E26" s="7" t="n">
        <v>536.75</v>
      </c>
      <c r="F26" s="7" t="n">
        <v>161.03</v>
      </c>
    </row>
    <row r="27">
      <c r="A27" s="6" t="n">
        <v>46223</v>
      </c>
      <c r="B27" t="inlineStr">
        <is>
          <t>Office Park</t>
        </is>
      </c>
      <c r="C27" t="inlineStr">
        <is>
          <t>Pastry</t>
        </is>
      </c>
      <c r="D27" t="n">
        <v>40</v>
      </c>
      <c r="E27" s="7" t="n">
        <v>150</v>
      </c>
      <c r="F27" s="7" t="n">
        <v>67.5</v>
      </c>
    </row>
    <row r="28">
      <c r="A28" s="6" t="n">
        <v>46223</v>
      </c>
      <c r="B28" t="inlineStr">
        <is>
          <t>Office Park</t>
        </is>
      </c>
      <c r="C28" t="inlineStr">
        <is>
          <t>Tea</t>
        </is>
      </c>
      <c r="D28" t="n">
        <v>29</v>
      </c>
      <c r="E28" s="7" t="n">
        <v>123.25</v>
      </c>
      <c r="F28" s="7" t="n">
        <v>27.11</v>
      </c>
    </row>
    <row r="29">
      <c r="A29" s="6" t="n">
        <v>46225</v>
      </c>
      <c r="B29" t="inlineStr">
        <is>
          <t>Riverside Campus</t>
        </is>
      </c>
      <c r="C29" t="inlineStr">
        <is>
          <t>Coffee</t>
        </is>
      </c>
      <c r="D29" t="n">
        <v>78</v>
      </c>
      <c r="E29" s="7" t="n">
        <v>370.5</v>
      </c>
      <c r="F29" s="7" t="n">
        <v>111.15</v>
      </c>
    </row>
    <row r="30">
      <c r="A30" s="6" t="n">
        <v>46225</v>
      </c>
      <c r="B30" t="inlineStr">
        <is>
          <t>Riverside Campus</t>
        </is>
      </c>
      <c r="C30" t="inlineStr">
        <is>
          <t>Pastry</t>
        </is>
      </c>
      <c r="D30" t="n">
        <v>36</v>
      </c>
      <c r="E30" s="7" t="n">
        <v>135</v>
      </c>
      <c r="F30" s="7" t="n">
        <v>60.75</v>
      </c>
    </row>
    <row r="31">
      <c r="A31" s="6" t="n">
        <v>46225</v>
      </c>
      <c r="B31" t="inlineStr">
        <is>
          <t>Riverside Campus</t>
        </is>
      </c>
      <c r="C31" t="inlineStr">
        <is>
          <t>Tea</t>
        </is>
      </c>
      <c r="D31" t="n">
        <v>39</v>
      </c>
      <c r="E31" s="7" t="n">
        <v>165.75</v>
      </c>
      <c r="F31" s="7" t="n">
        <v>36.47</v>
      </c>
    </row>
    <row r="32">
      <c r="A32" s="6" t="n">
        <v>46228</v>
      </c>
      <c r="B32" t="inlineStr">
        <is>
          <t>Farmers Market</t>
        </is>
      </c>
      <c r="C32" t="inlineStr">
        <is>
          <t>Coffee</t>
        </is>
      </c>
      <c r="D32" t="n">
        <v>147</v>
      </c>
      <c r="E32" s="7" t="n">
        <v>698.25</v>
      </c>
      <c r="F32" s="7" t="n">
        <v>209.47</v>
      </c>
    </row>
    <row r="33">
      <c r="A33" s="6" t="n">
        <v>46228</v>
      </c>
      <c r="B33" t="inlineStr">
        <is>
          <t>Farmers Market</t>
        </is>
      </c>
      <c r="C33" t="inlineStr">
        <is>
          <t>Pastry</t>
        </is>
      </c>
      <c r="D33" t="n">
        <v>70</v>
      </c>
      <c r="E33" s="7" t="n">
        <v>262.5</v>
      </c>
      <c r="F33" s="7" t="n">
        <v>118.12</v>
      </c>
    </row>
    <row r="34">
      <c r="A34" s="6" t="n">
        <v>46228</v>
      </c>
      <c r="B34" t="inlineStr">
        <is>
          <t>Farmers Market</t>
        </is>
      </c>
      <c r="C34" t="inlineStr">
        <is>
          <t>Tea</t>
        </is>
      </c>
      <c r="D34" t="n">
        <v>35</v>
      </c>
      <c r="E34" s="7" t="n">
        <v>148.75</v>
      </c>
      <c r="F34" s="7" t="n">
        <v>32.73</v>
      </c>
    </row>
    <row r="35">
      <c r="A35" s="6" t="n">
        <v>46230</v>
      </c>
      <c r="B35" t="inlineStr">
        <is>
          <t>Office Park</t>
        </is>
      </c>
      <c r="C35" t="inlineStr">
        <is>
          <t>Coffee</t>
        </is>
      </c>
      <c r="D35" t="n">
        <v>95</v>
      </c>
      <c r="E35" s="7" t="n">
        <v>451.25</v>
      </c>
      <c r="F35" s="7" t="n">
        <v>135.38</v>
      </c>
    </row>
    <row r="36">
      <c r="A36" s="6" t="n">
        <v>46230</v>
      </c>
      <c r="B36" t="inlineStr">
        <is>
          <t>Office Park</t>
        </is>
      </c>
      <c r="C36" t="inlineStr">
        <is>
          <t>Pastry</t>
        </is>
      </c>
      <c r="D36" t="n">
        <v>33</v>
      </c>
      <c r="E36" s="7" t="n">
        <v>123.75</v>
      </c>
      <c r="F36" s="7" t="n">
        <v>55.69</v>
      </c>
    </row>
    <row r="37">
      <c r="A37" s="6" t="n">
        <v>46230</v>
      </c>
      <c r="B37" t="inlineStr">
        <is>
          <t>Office Park</t>
        </is>
      </c>
      <c r="C37" t="inlineStr">
        <is>
          <t>Tea</t>
        </is>
      </c>
      <c r="D37" t="n">
        <v>33</v>
      </c>
      <c r="E37" s="7" t="n">
        <v>140.25</v>
      </c>
      <c r="F37" s="7" t="n">
        <v>30.86</v>
      </c>
    </row>
    <row r="38">
      <c r="A38" s="6" t="n">
        <v>46232</v>
      </c>
      <c r="B38" t="inlineStr">
        <is>
          <t>Riverside Campus</t>
        </is>
      </c>
      <c r="C38" t="inlineStr">
        <is>
          <t>Coffee</t>
        </is>
      </c>
      <c r="D38" t="n">
        <v>95</v>
      </c>
      <c r="E38" s="7" t="n">
        <v>451.25</v>
      </c>
      <c r="F38" s="7" t="n">
        <v>135.38</v>
      </c>
    </row>
    <row r="39">
      <c r="A39" s="6" t="n">
        <v>46232</v>
      </c>
      <c r="B39" t="inlineStr">
        <is>
          <t>Riverside Campus</t>
        </is>
      </c>
      <c r="C39" t="inlineStr">
        <is>
          <t>Pastry</t>
        </is>
      </c>
      <c r="D39" t="n">
        <v>38</v>
      </c>
      <c r="E39" s="7" t="n">
        <v>142.5</v>
      </c>
      <c r="F39" s="7" t="n">
        <v>64.12</v>
      </c>
    </row>
    <row r="40">
      <c r="A40" s="6" t="n">
        <v>46232</v>
      </c>
      <c r="B40" t="inlineStr">
        <is>
          <t>Riverside Campus</t>
        </is>
      </c>
      <c r="C40" t="inlineStr">
        <is>
          <t>Tea</t>
        </is>
      </c>
      <c r="D40" t="n">
        <v>44</v>
      </c>
      <c r="E40" s="7" t="n">
        <v>187</v>
      </c>
      <c r="F40" s="7" t="n">
        <v>41.14</v>
      </c>
    </row>
    <row r="41">
      <c r="A41" s="6" t="n">
        <v>46235</v>
      </c>
      <c r="B41" t="inlineStr">
        <is>
          <t>Farmers Market</t>
        </is>
      </c>
      <c r="C41" t="inlineStr">
        <is>
          <t>Coffee</t>
        </is>
      </c>
      <c r="D41" t="n">
        <v>131</v>
      </c>
      <c r="E41" s="7" t="n">
        <v>622.25</v>
      </c>
      <c r="F41" s="7" t="n">
        <v>186.67</v>
      </c>
    </row>
    <row r="42">
      <c r="A42" s="6" t="n">
        <v>46235</v>
      </c>
      <c r="B42" t="inlineStr">
        <is>
          <t>Farmers Market</t>
        </is>
      </c>
      <c r="C42" t="inlineStr">
        <is>
          <t>Pastry</t>
        </is>
      </c>
      <c r="D42" t="n">
        <v>64</v>
      </c>
      <c r="E42" s="7" t="n">
        <v>240</v>
      </c>
      <c r="F42" s="7" t="n">
        <v>108</v>
      </c>
    </row>
    <row r="43">
      <c r="A43" s="6" t="n">
        <v>46235</v>
      </c>
      <c r="B43" t="inlineStr">
        <is>
          <t>Farmers Market</t>
        </is>
      </c>
      <c r="C43" t="inlineStr">
        <is>
          <t>Tea</t>
        </is>
      </c>
      <c r="D43" t="n">
        <v>34</v>
      </c>
      <c r="E43" s="7" t="n">
        <v>144.5</v>
      </c>
      <c r="F43" s="7" t="n">
        <v>31.79</v>
      </c>
    </row>
    <row r="44">
      <c r="A44" s="6" t="n">
        <v>46237</v>
      </c>
      <c r="B44" t="inlineStr">
        <is>
          <t>Office Park</t>
        </is>
      </c>
      <c r="C44" t="inlineStr">
        <is>
          <t>Coffee</t>
        </is>
      </c>
      <c r="D44" t="n">
        <v>84</v>
      </c>
      <c r="E44" s="7" t="n">
        <v>399</v>
      </c>
      <c r="F44" s="7" t="n">
        <v>119.7</v>
      </c>
    </row>
    <row r="45">
      <c r="A45" s="6" t="n">
        <v>46237</v>
      </c>
      <c r="B45" t="inlineStr">
        <is>
          <t>Office Park</t>
        </is>
      </c>
      <c r="C45" t="inlineStr">
        <is>
          <t>Pastry</t>
        </is>
      </c>
      <c r="D45" t="n">
        <v>26</v>
      </c>
      <c r="E45" s="7" t="n">
        <v>97.5</v>
      </c>
      <c r="F45" s="7" t="n">
        <v>43.88</v>
      </c>
    </row>
    <row r="46">
      <c r="A46" s="6" t="n">
        <v>46237</v>
      </c>
      <c r="B46" t="inlineStr">
        <is>
          <t>Office Park</t>
        </is>
      </c>
      <c r="C46" t="inlineStr">
        <is>
          <t>Tea</t>
        </is>
      </c>
      <c r="D46" t="n">
        <v>25</v>
      </c>
      <c r="E46" s="7" t="n">
        <v>106.25</v>
      </c>
      <c r="F46" s="7" t="n">
        <v>23.38</v>
      </c>
    </row>
    <row r="47">
      <c r="A47" s="6" t="n">
        <v>46239</v>
      </c>
      <c r="B47" t="inlineStr">
        <is>
          <t>Riverside Campus</t>
        </is>
      </c>
      <c r="C47" t="inlineStr">
        <is>
          <t>Coffee</t>
        </is>
      </c>
      <c r="D47" t="n">
        <v>80</v>
      </c>
      <c r="E47" s="7" t="n">
        <v>380</v>
      </c>
      <c r="F47" s="7" t="n">
        <v>114</v>
      </c>
    </row>
    <row r="48">
      <c r="A48" s="6" t="n">
        <v>46239</v>
      </c>
      <c r="B48" t="inlineStr">
        <is>
          <t>Riverside Campus</t>
        </is>
      </c>
      <c r="C48" t="inlineStr">
        <is>
          <t>Pastry</t>
        </is>
      </c>
      <c r="D48" t="n">
        <v>36</v>
      </c>
      <c r="E48" s="7" t="n">
        <v>135</v>
      </c>
      <c r="F48" s="7" t="n">
        <v>60.75</v>
      </c>
    </row>
    <row r="49">
      <c r="A49" s="6" t="n">
        <v>46239</v>
      </c>
      <c r="B49" t="inlineStr">
        <is>
          <t>Riverside Campus</t>
        </is>
      </c>
      <c r="C49" t="inlineStr">
        <is>
          <t>Tea</t>
        </is>
      </c>
      <c r="D49" t="n">
        <v>33</v>
      </c>
      <c r="E49" s="7" t="n">
        <v>140.25</v>
      </c>
      <c r="F49" s="7" t="n">
        <v>30.86</v>
      </c>
    </row>
    <row r="50">
      <c r="A50" s="6" t="n">
        <v>46242</v>
      </c>
      <c r="B50" t="inlineStr">
        <is>
          <t>Farmers Market</t>
        </is>
      </c>
      <c r="C50" t="inlineStr">
        <is>
          <t>Coffee</t>
        </is>
      </c>
      <c r="D50" t="n">
        <v>139</v>
      </c>
      <c r="E50" s="7" t="n">
        <v>660.25</v>
      </c>
      <c r="F50" s="7" t="n">
        <v>198.07</v>
      </c>
    </row>
    <row r="51">
      <c r="A51" s="6" t="n">
        <v>46242</v>
      </c>
      <c r="B51" t="inlineStr">
        <is>
          <t>Farmers Market</t>
        </is>
      </c>
      <c r="C51" t="inlineStr">
        <is>
          <t>Pastry</t>
        </is>
      </c>
      <c r="D51" t="n">
        <v>63</v>
      </c>
      <c r="E51" s="7" t="n">
        <v>236.25</v>
      </c>
      <c r="F51" s="7" t="n">
        <v>106.31</v>
      </c>
    </row>
    <row r="52">
      <c r="A52" s="6" t="n">
        <v>46242</v>
      </c>
      <c r="B52" t="inlineStr">
        <is>
          <t>Farmers Market</t>
        </is>
      </c>
      <c r="C52" t="inlineStr">
        <is>
          <t>Tea</t>
        </is>
      </c>
      <c r="D52" t="n">
        <v>36</v>
      </c>
      <c r="E52" s="7" t="n">
        <v>153</v>
      </c>
      <c r="F52" s="7" t="n">
        <v>33.66</v>
      </c>
    </row>
    <row r="53">
      <c r="A53" s="6" t="n">
        <v>46244</v>
      </c>
      <c r="B53" t="inlineStr">
        <is>
          <t>Office Park</t>
        </is>
      </c>
      <c r="C53" t="inlineStr">
        <is>
          <t>Coffee</t>
        </is>
      </c>
      <c r="D53" t="n">
        <v>98</v>
      </c>
      <c r="E53" s="7" t="n">
        <v>465.5</v>
      </c>
      <c r="F53" s="7" t="n">
        <v>139.65</v>
      </c>
    </row>
    <row r="54">
      <c r="A54" s="6" t="n">
        <v>46244</v>
      </c>
      <c r="B54" t="inlineStr">
        <is>
          <t>Office Park</t>
        </is>
      </c>
      <c r="C54" t="inlineStr">
        <is>
          <t>Pastry</t>
        </is>
      </c>
      <c r="D54" t="n">
        <v>30</v>
      </c>
      <c r="E54" s="7" t="n">
        <v>112.5</v>
      </c>
      <c r="F54" s="7" t="n">
        <v>50.62</v>
      </c>
    </row>
    <row r="55">
      <c r="A55" s="6" t="n">
        <v>46244</v>
      </c>
      <c r="B55" t="inlineStr">
        <is>
          <t>Office Park</t>
        </is>
      </c>
      <c r="C55" t="inlineStr">
        <is>
          <t>Tea</t>
        </is>
      </c>
      <c r="D55" t="n">
        <v>28</v>
      </c>
      <c r="E55" s="7" t="n">
        <v>119</v>
      </c>
      <c r="F55" s="7" t="n">
        <v>26.18</v>
      </c>
    </row>
    <row r="56">
      <c r="A56" s="6" t="n">
        <v>46246</v>
      </c>
      <c r="B56" t="inlineStr">
        <is>
          <t>Riverside Campus</t>
        </is>
      </c>
      <c r="C56" t="inlineStr">
        <is>
          <t>Coffee</t>
        </is>
      </c>
      <c r="D56" t="n">
        <v>80</v>
      </c>
      <c r="E56" s="7" t="n">
        <v>380</v>
      </c>
      <c r="F56" s="7" t="n">
        <v>114</v>
      </c>
    </row>
    <row r="57">
      <c r="A57" s="6" t="n">
        <v>46246</v>
      </c>
      <c r="B57" t="inlineStr">
        <is>
          <t>Riverside Campus</t>
        </is>
      </c>
      <c r="C57" t="inlineStr">
        <is>
          <t>Pastry</t>
        </is>
      </c>
      <c r="D57" t="n">
        <v>37</v>
      </c>
      <c r="E57" s="7" t="n">
        <v>138.75</v>
      </c>
      <c r="F57" s="7" t="n">
        <v>62.44</v>
      </c>
    </row>
    <row r="58">
      <c r="A58" s="6" t="n">
        <v>46246</v>
      </c>
      <c r="B58" t="inlineStr">
        <is>
          <t>Riverside Campus</t>
        </is>
      </c>
      <c r="C58" t="inlineStr">
        <is>
          <t>Tea</t>
        </is>
      </c>
      <c r="D58" t="n">
        <v>44</v>
      </c>
      <c r="E58" s="7" t="n">
        <v>187</v>
      </c>
      <c r="F58" s="7" t="n">
        <v>41.14</v>
      </c>
    </row>
    <row r="59">
      <c r="A59" s="6" t="n">
        <v>46249</v>
      </c>
      <c r="B59" t="inlineStr">
        <is>
          <t>Farmers Market</t>
        </is>
      </c>
      <c r="C59" t="inlineStr">
        <is>
          <t>Coffee</t>
        </is>
      </c>
      <c r="D59" t="n">
        <v>130</v>
      </c>
      <c r="E59" s="7" t="n">
        <v>617.5</v>
      </c>
      <c r="F59" s="7" t="n">
        <v>185.25</v>
      </c>
    </row>
    <row r="60">
      <c r="A60" s="6" t="n">
        <v>46249</v>
      </c>
      <c r="B60" t="inlineStr">
        <is>
          <t>Farmers Market</t>
        </is>
      </c>
      <c r="C60" t="inlineStr">
        <is>
          <t>Pastry</t>
        </is>
      </c>
      <c r="D60" t="n">
        <v>76</v>
      </c>
      <c r="E60" s="7" t="n">
        <v>285</v>
      </c>
      <c r="F60" s="7" t="n">
        <v>128.25</v>
      </c>
    </row>
    <row r="61">
      <c r="A61" s="6" t="n">
        <v>46249</v>
      </c>
      <c r="B61" t="inlineStr">
        <is>
          <t>Farmers Market</t>
        </is>
      </c>
      <c r="C61" t="inlineStr">
        <is>
          <t>Tea</t>
        </is>
      </c>
      <c r="D61" t="n">
        <v>34</v>
      </c>
      <c r="E61" s="7" t="n">
        <v>144.5</v>
      </c>
      <c r="F61" s="7" t="n">
        <v>31.79</v>
      </c>
    </row>
    <row r="62">
      <c r="A62" s="6" t="n">
        <v>46251</v>
      </c>
      <c r="B62" t="inlineStr">
        <is>
          <t>Office Park</t>
        </is>
      </c>
      <c r="C62" t="inlineStr">
        <is>
          <t>Coffee</t>
        </is>
      </c>
      <c r="D62" t="n">
        <v>104</v>
      </c>
      <c r="E62" s="7" t="n">
        <v>494</v>
      </c>
      <c r="F62" s="7" t="n">
        <v>148.2</v>
      </c>
    </row>
    <row r="63">
      <c r="A63" s="6" t="n">
        <v>46251</v>
      </c>
      <c r="B63" t="inlineStr">
        <is>
          <t>Office Park</t>
        </is>
      </c>
      <c r="C63" t="inlineStr">
        <is>
          <t>Pastry</t>
        </is>
      </c>
      <c r="D63" t="n">
        <v>31</v>
      </c>
      <c r="E63" s="7" t="n">
        <v>116.25</v>
      </c>
      <c r="F63" s="7" t="n">
        <v>52.31</v>
      </c>
    </row>
    <row r="64">
      <c r="A64" s="6" t="n">
        <v>46251</v>
      </c>
      <c r="B64" t="inlineStr">
        <is>
          <t>Office Park</t>
        </is>
      </c>
      <c r="C64" t="inlineStr">
        <is>
          <t>Tea</t>
        </is>
      </c>
      <c r="D64" t="n">
        <v>24</v>
      </c>
      <c r="E64" s="7" t="n">
        <v>102</v>
      </c>
      <c r="F64" s="7" t="n">
        <v>22.44</v>
      </c>
    </row>
    <row r="65">
      <c r="A65" s="6" t="n">
        <v>46256</v>
      </c>
      <c r="B65" t="inlineStr">
        <is>
          <t>Farmers Market</t>
        </is>
      </c>
      <c r="C65" t="inlineStr">
        <is>
          <t>Coffee</t>
        </is>
      </c>
      <c r="D65" t="n">
        <v>136</v>
      </c>
      <c r="E65" s="7" t="n">
        <v>646</v>
      </c>
      <c r="F65" s="7" t="n">
        <v>193.8</v>
      </c>
    </row>
    <row r="66">
      <c r="A66" s="6" t="n">
        <v>46256</v>
      </c>
      <c r="B66" t="inlineStr">
        <is>
          <t>Farmers Market</t>
        </is>
      </c>
      <c r="C66" t="inlineStr">
        <is>
          <t>Pastry</t>
        </is>
      </c>
      <c r="D66" t="n">
        <v>78</v>
      </c>
      <c r="E66" s="7" t="n">
        <v>292.5</v>
      </c>
      <c r="F66" s="7" t="n">
        <v>131.62</v>
      </c>
    </row>
    <row r="67">
      <c r="A67" s="6" t="n">
        <v>46256</v>
      </c>
      <c r="B67" t="inlineStr">
        <is>
          <t>Farmers Market</t>
        </is>
      </c>
      <c r="C67" t="inlineStr">
        <is>
          <t>Tea</t>
        </is>
      </c>
      <c r="D67" t="n">
        <v>32</v>
      </c>
      <c r="E67" s="7" t="n">
        <v>136</v>
      </c>
      <c r="F67" s="7" t="n">
        <v>29.92</v>
      </c>
    </row>
    <row r="68">
      <c r="A68" s="6" t="n">
        <v>46258</v>
      </c>
      <c r="B68" t="inlineStr">
        <is>
          <t>Office Park</t>
        </is>
      </c>
      <c r="C68" t="inlineStr">
        <is>
          <t>Coffee</t>
        </is>
      </c>
      <c r="D68" t="n">
        <v>96</v>
      </c>
      <c r="E68" s="7" t="n">
        <v>456</v>
      </c>
      <c r="F68" s="7" t="n">
        <v>136.8</v>
      </c>
    </row>
    <row r="69">
      <c r="A69" s="6" t="n">
        <v>46258</v>
      </c>
      <c r="B69" t="inlineStr">
        <is>
          <t>Office Park</t>
        </is>
      </c>
      <c r="C69" t="inlineStr">
        <is>
          <t>Pastry</t>
        </is>
      </c>
      <c r="D69" t="n">
        <v>29</v>
      </c>
      <c r="E69" s="7" t="n">
        <v>108.75</v>
      </c>
      <c r="F69" s="7" t="n">
        <v>48.94</v>
      </c>
    </row>
    <row r="70">
      <c r="A70" s="6" t="n">
        <v>46258</v>
      </c>
      <c r="B70" t="inlineStr">
        <is>
          <t>Office Park</t>
        </is>
      </c>
      <c r="C70" t="inlineStr">
        <is>
          <t>Tea</t>
        </is>
      </c>
      <c r="D70" t="n">
        <v>26</v>
      </c>
      <c r="E70" s="7" t="n">
        <v>110.5</v>
      </c>
      <c r="F70" s="7" t="n">
        <v>24.31</v>
      </c>
    </row>
    <row r="71">
      <c r="A71" s="6" t="n">
        <v>46263</v>
      </c>
      <c r="B71" t="inlineStr">
        <is>
          <t>Farmers Market</t>
        </is>
      </c>
      <c r="C71" t="inlineStr">
        <is>
          <t>Coffee</t>
        </is>
      </c>
      <c r="D71" t="n">
        <v>113</v>
      </c>
      <c r="E71" s="7" t="n">
        <v>536.75</v>
      </c>
      <c r="F71" s="7" t="n">
        <v>161.03</v>
      </c>
    </row>
    <row r="72">
      <c r="A72" s="6" t="n">
        <v>46263</v>
      </c>
      <c r="B72" t="inlineStr">
        <is>
          <t>Farmers Market</t>
        </is>
      </c>
      <c r="C72" t="inlineStr">
        <is>
          <t>Pastry</t>
        </is>
      </c>
      <c r="D72" t="n">
        <v>73</v>
      </c>
      <c r="E72" s="7" t="n">
        <v>273.75</v>
      </c>
      <c r="F72" s="7" t="n">
        <v>123.19</v>
      </c>
    </row>
    <row r="73">
      <c r="A73" s="6" t="n">
        <v>46263</v>
      </c>
      <c r="B73" t="inlineStr">
        <is>
          <t>Farmers Market</t>
        </is>
      </c>
      <c r="C73" t="inlineStr">
        <is>
          <t>Tea</t>
        </is>
      </c>
      <c r="D73" t="n">
        <v>33</v>
      </c>
      <c r="E73" s="7" t="n">
        <v>140.25</v>
      </c>
      <c r="F73" s="7" t="n">
        <v>30.86</v>
      </c>
    </row>
    <row r="74">
      <c r="A74" s="6" t="n">
        <v>46265</v>
      </c>
      <c r="B74" t="inlineStr">
        <is>
          <t>Office Park</t>
        </is>
      </c>
      <c r="C74" t="inlineStr">
        <is>
          <t>Coffee</t>
        </is>
      </c>
      <c r="D74" t="n">
        <v>103</v>
      </c>
      <c r="E74" s="7" t="n">
        <v>489.25</v>
      </c>
      <c r="F74" s="7" t="n">
        <v>146.78</v>
      </c>
    </row>
    <row r="75">
      <c r="A75" s="6" t="n">
        <v>46265</v>
      </c>
      <c r="B75" t="inlineStr">
        <is>
          <t>Office Park</t>
        </is>
      </c>
      <c r="C75" t="inlineStr">
        <is>
          <t>Pastry</t>
        </is>
      </c>
      <c r="D75" t="n">
        <v>30</v>
      </c>
      <c r="E75" s="7" t="n">
        <v>112.5</v>
      </c>
      <c r="F75" s="7" t="n">
        <v>50.62</v>
      </c>
    </row>
    <row r="76">
      <c r="A76" s="6" t="n">
        <v>46265</v>
      </c>
      <c r="B76" t="inlineStr">
        <is>
          <t>Office Park</t>
        </is>
      </c>
      <c r="C76" t="inlineStr">
        <is>
          <t>Tea</t>
        </is>
      </c>
      <c r="D76" t="n">
        <v>29</v>
      </c>
      <c r="E76" s="7" t="n">
        <v>123.25</v>
      </c>
      <c r="F76" s="7" t="n">
        <v>27.11</v>
      </c>
    </row>
    <row r="77">
      <c r="A77" s="6" t="n">
        <v>46267</v>
      </c>
      <c r="B77" t="inlineStr">
        <is>
          <t>Riverside Campus</t>
        </is>
      </c>
      <c r="C77" t="inlineStr">
        <is>
          <t>Coffee</t>
        </is>
      </c>
      <c r="D77" t="n">
        <v>93</v>
      </c>
      <c r="E77" s="7" t="n">
        <v>441.75</v>
      </c>
      <c r="F77" s="7" t="n">
        <v>132.53</v>
      </c>
    </row>
    <row r="78">
      <c r="A78" s="6" t="n">
        <v>46267</v>
      </c>
      <c r="B78" t="inlineStr">
        <is>
          <t>Riverside Campus</t>
        </is>
      </c>
      <c r="C78" t="inlineStr">
        <is>
          <t>Pastry</t>
        </is>
      </c>
      <c r="D78" t="n">
        <v>42</v>
      </c>
      <c r="E78" s="7" t="n">
        <v>157.5</v>
      </c>
      <c r="F78" s="7" t="n">
        <v>70.88</v>
      </c>
    </row>
    <row r="79">
      <c r="A79" s="6" t="n">
        <v>46267</v>
      </c>
      <c r="B79" t="inlineStr">
        <is>
          <t>Riverside Campus</t>
        </is>
      </c>
      <c r="C79" t="inlineStr">
        <is>
          <t>Tea</t>
        </is>
      </c>
      <c r="D79" t="n">
        <v>47</v>
      </c>
      <c r="E79" s="7" t="n">
        <v>199.75</v>
      </c>
      <c r="F79" s="7" t="n">
        <v>43.95</v>
      </c>
    </row>
    <row r="80">
      <c r="A80" s="6" t="n">
        <v>46270</v>
      </c>
      <c r="B80" t="inlineStr">
        <is>
          <t>Farmers Market</t>
        </is>
      </c>
      <c r="C80" t="inlineStr">
        <is>
          <t>Coffee</t>
        </is>
      </c>
      <c r="D80" t="n">
        <v>161</v>
      </c>
      <c r="E80" s="7" t="n">
        <v>764.75</v>
      </c>
      <c r="F80" s="7" t="n">
        <v>229.42</v>
      </c>
    </row>
    <row r="81">
      <c r="A81" s="6" t="n">
        <v>46270</v>
      </c>
      <c r="B81" t="inlineStr">
        <is>
          <t>Farmers Market</t>
        </is>
      </c>
      <c r="C81" t="inlineStr">
        <is>
          <t>Pastry</t>
        </is>
      </c>
      <c r="D81" t="n">
        <v>97</v>
      </c>
      <c r="E81" s="7" t="n">
        <v>363.75</v>
      </c>
      <c r="F81" s="7" t="n">
        <v>163.69</v>
      </c>
    </row>
    <row r="82">
      <c r="A82" s="6" t="n">
        <v>46270</v>
      </c>
      <c r="B82" t="inlineStr">
        <is>
          <t>Farmers Market</t>
        </is>
      </c>
      <c r="C82" t="inlineStr">
        <is>
          <t>Tea</t>
        </is>
      </c>
      <c r="D82" t="n">
        <v>44</v>
      </c>
      <c r="E82" s="7" t="n">
        <v>187</v>
      </c>
      <c r="F82" s="7" t="n">
        <v>41.14</v>
      </c>
    </row>
    <row r="83">
      <c r="A83" s="6" t="n">
        <v>46272</v>
      </c>
      <c r="B83" t="inlineStr">
        <is>
          <t>Office Park</t>
        </is>
      </c>
      <c r="C83" t="inlineStr">
        <is>
          <t>Coffee</t>
        </is>
      </c>
      <c r="D83" t="n">
        <v>141</v>
      </c>
      <c r="E83" s="7" t="n">
        <v>669.75</v>
      </c>
      <c r="F83" s="7" t="n">
        <v>200.92</v>
      </c>
    </row>
    <row r="84">
      <c r="A84" s="6" t="n">
        <v>46272</v>
      </c>
      <c r="B84" t="inlineStr">
        <is>
          <t>Office Park</t>
        </is>
      </c>
      <c r="C84" t="inlineStr">
        <is>
          <t>Pastry</t>
        </is>
      </c>
      <c r="D84" t="n">
        <v>40</v>
      </c>
      <c r="E84" s="7" t="n">
        <v>150</v>
      </c>
      <c r="F84" s="7" t="n">
        <v>67.5</v>
      </c>
    </row>
    <row r="85">
      <c r="A85" s="6" t="n">
        <v>46272</v>
      </c>
      <c r="B85" t="inlineStr">
        <is>
          <t>Office Park</t>
        </is>
      </c>
      <c r="C85" t="inlineStr">
        <is>
          <t>Tea</t>
        </is>
      </c>
      <c r="D85" t="n">
        <v>30</v>
      </c>
      <c r="E85" s="7" t="n">
        <v>127.5</v>
      </c>
      <c r="F85" s="7" t="n">
        <v>28.05</v>
      </c>
    </row>
    <row r="86">
      <c r="A86" s="6" t="n">
        <v>46274</v>
      </c>
      <c r="B86" t="inlineStr">
        <is>
          <t>Riverside Campus</t>
        </is>
      </c>
      <c r="C86" t="inlineStr">
        <is>
          <t>Coffee</t>
        </is>
      </c>
      <c r="D86" t="n">
        <v>95</v>
      </c>
      <c r="E86" s="7" t="n">
        <v>451.25</v>
      </c>
      <c r="F86" s="7" t="n">
        <v>135.38</v>
      </c>
    </row>
    <row r="87">
      <c r="A87" s="6" t="n">
        <v>46274</v>
      </c>
      <c r="B87" t="inlineStr">
        <is>
          <t>Riverside Campus</t>
        </is>
      </c>
      <c r="C87" t="inlineStr">
        <is>
          <t>Pastry</t>
        </is>
      </c>
      <c r="D87" t="n">
        <v>47</v>
      </c>
      <c r="E87" s="7" t="n">
        <v>176.25</v>
      </c>
      <c r="F87" s="7" t="n">
        <v>79.31</v>
      </c>
    </row>
    <row r="88">
      <c r="A88" s="6" t="n">
        <v>46274</v>
      </c>
      <c r="B88" t="inlineStr">
        <is>
          <t>Riverside Campus</t>
        </is>
      </c>
      <c r="C88" t="inlineStr">
        <is>
          <t>Tea</t>
        </is>
      </c>
      <c r="D88" t="n">
        <v>52</v>
      </c>
      <c r="E88" s="7" t="n">
        <v>221</v>
      </c>
      <c r="F88" s="7" t="n">
        <v>48.62</v>
      </c>
    </row>
    <row r="89">
      <c r="A89" s="6" t="n">
        <v>46277</v>
      </c>
      <c r="B89" t="inlineStr">
        <is>
          <t>Farmers Market</t>
        </is>
      </c>
      <c r="C89" t="inlineStr">
        <is>
          <t>Coffee</t>
        </is>
      </c>
      <c r="D89" t="n">
        <v>148</v>
      </c>
      <c r="E89" s="7" t="n">
        <v>703</v>
      </c>
      <c r="F89" s="7" t="n">
        <v>210.9</v>
      </c>
    </row>
    <row r="90">
      <c r="A90" s="6" t="n">
        <v>46277</v>
      </c>
      <c r="B90" t="inlineStr">
        <is>
          <t>Farmers Market</t>
        </is>
      </c>
      <c r="C90" t="inlineStr">
        <is>
          <t>Pastry</t>
        </is>
      </c>
      <c r="D90" t="n">
        <v>83</v>
      </c>
      <c r="E90" s="7" t="n">
        <v>311.25</v>
      </c>
      <c r="F90" s="7" t="n">
        <v>140.06</v>
      </c>
    </row>
    <row r="91">
      <c r="A91" s="6" t="n">
        <v>46277</v>
      </c>
      <c r="B91" t="inlineStr">
        <is>
          <t>Farmers Market</t>
        </is>
      </c>
      <c r="C91" t="inlineStr">
        <is>
          <t>Tea</t>
        </is>
      </c>
      <c r="D91" t="n">
        <v>45</v>
      </c>
      <c r="E91" s="7" t="n">
        <v>191.25</v>
      </c>
      <c r="F91" s="7" t="n">
        <v>42.08</v>
      </c>
    </row>
    <row r="92">
      <c r="A92" s="6" t="n">
        <v>46279</v>
      </c>
      <c r="B92" t="inlineStr">
        <is>
          <t>Office Park</t>
        </is>
      </c>
      <c r="C92" t="inlineStr">
        <is>
          <t>Coffee</t>
        </is>
      </c>
      <c r="D92" t="n">
        <v>128</v>
      </c>
      <c r="E92" s="7" t="n">
        <v>608</v>
      </c>
      <c r="F92" s="7" t="n">
        <v>182.4</v>
      </c>
    </row>
    <row r="93">
      <c r="A93" s="6" t="n">
        <v>46279</v>
      </c>
      <c r="B93" t="inlineStr">
        <is>
          <t>Office Park</t>
        </is>
      </c>
      <c r="C93" t="inlineStr">
        <is>
          <t>Pastry</t>
        </is>
      </c>
      <c r="D93" t="n">
        <v>44</v>
      </c>
      <c r="E93" s="7" t="n">
        <v>165</v>
      </c>
      <c r="F93" s="7" t="n">
        <v>74.25</v>
      </c>
    </row>
    <row r="94">
      <c r="A94" s="6" t="n">
        <v>46279</v>
      </c>
      <c r="B94" t="inlineStr">
        <is>
          <t>Office Park</t>
        </is>
      </c>
      <c r="C94" t="inlineStr">
        <is>
          <t>Tea</t>
        </is>
      </c>
      <c r="D94" t="n">
        <v>38</v>
      </c>
      <c r="E94" s="7" t="n">
        <v>161.5</v>
      </c>
      <c r="F94" s="7" t="n">
        <v>35.53</v>
      </c>
    </row>
    <row r="95">
      <c r="A95" s="6" t="n">
        <v>46281</v>
      </c>
      <c r="B95" t="inlineStr">
        <is>
          <t>Riverside Campus</t>
        </is>
      </c>
      <c r="C95" t="inlineStr">
        <is>
          <t>Coffee</t>
        </is>
      </c>
      <c r="D95" t="n">
        <v>96</v>
      </c>
      <c r="E95" s="7" t="n">
        <v>456</v>
      </c>
      <c r="F95" s="7" t="n">
        <v>136.8</v>
      </c>
    </row>
    <row r="96">
      <c r="A96" s="6" t="n">
        <v>46281</v>
      </c>
      <c r="B96" t="inlineStr">
        <is>
          <t>Riverside Campus</t>
        </is>
      </c>
      <c r="C96" t="inlineStr">
        <is>
          <t>Pastry</t>
        </is>
      </c>
      <c r="D96" t="n">
        <v>45</v>
      </c>
      <c r="E96" s="7" t="n">
        <v>168.75</v>
      </c>
      <c r="F96" s="7" t="n">
        <v>75.94</v>
      </c>
    </row>
    <row r="97">
      <c r="A97" s="6" t="n">
        <v>46281</v>
      </c>
      <c r="B97" t="inlineStr">
        <is>
          <t>Riverside Campus</t>
        </is>
      </c>
      <c r="C97" t="inlineStr">
        <is>
          <t>Tea</t>
        </is>
      </c>
      <c r="D97" t="n">
        <v>44</v>
      </c>
      <c r="E97" s="7" t="n">
        <v>187</v>
      </c>
      <c r="F97" s="7" t="n">
        <v>41.14</v>
      </c>
    </row>
    <row r="98">
      <c r="A98" s="6" t="n">
        <v>46284</v>
      </c>
      <c r="B98" t="inlineStr">
        <is>
          <t>Farmers Market</t>
        </is>
      </c>
      <c r="C98" t="inlineStr">
        <is>
          <t>Coffee</t>
        </is>
      </c>
      <c r="D98" t="n">
        <v>153</v>
      </c>
      <c r="E98" s="7" t="n">
        <v>726.75</v>
      </c>
      <c r="F98" s="7" t="n">
        <v>218.03</v>
      </c>
    </row>
    <row r="99">
      <c r="A99" s="6" t="n">
        <v>46284</v>
      </c>
      <c r="B99" t="inlineStr">
        <is>
          <t>Farmers Market</t>
        </is>
      </c>
      <c r="C99" t="inlineStr">
        <is>
          <t>Pastry</t>
        </is>
      </c>
      <c r="D99" t="n">
        <v>99</v>
      </c>
      <c r="E99" s="7" t="n">
        <v>371.25</v>
      </c>
      <c r="F99" s="7" t="n">
        <v>167.06</v>
      </c>
    </row>
    <row r="100">
      <c r="A100" s="6" t="n">
        <v>46284</v>
      </c>
      <c r="B100" t="inlineStr">
        <is>
          <t>Farmers Market</t>
        </is>
      </c>
      <c r="C100" t="inlineStr">
        <is>
          <t>Tea</t>
        </is>
      </c>
      <c r="D100" t="n">
        <v>40</v>
      </c>
      <c r="E100" s="7" t="n">
        <v>170</v>
      </c>
      <c r="F100" s="7" t="n">
        <v>37.4</v>
      </c>
    </row>
    <row r="101">
      <c r="A101" s="6" t="n">
        <v>46286</v>
      </c>
      <c r="B101" t="inlineStr">
        <is>
          <t>Office Park</t>
        </is>
      </c>
      <c r="C101" t="inlineStr">
        <is>
          <t>Coffee</t>
        </is>
      </c>
      <c r="D101" t="n">
        <v>140</v>
      </c>
      <c r="E101" s="7" t="n">
        <v>665</v>
      </c>
      <c r="F101" s="7" t="n">
        <v>199.5</v>
      </c>
    </row>
    <row r="102">
      <c r="A102" s="6" t="n">
        <v>46286</v>
      </c>
      <c r="B102" t="inlineStr">
        <is>
          <t>Office Park</t>
        </is>
      </c>
      <c r="C102" t="inlineStr">
        <is>
          <t>Pastry</t>
        </is>
      </c>
      <c r="D102" t="n">
        <v>39</v>
      </c>
      <c r="E102" s="7" t="n">
        <v>146.25</v>
      </c>
      <c r="F102" s="7" t="n">
        <v>65.81</v>
      </c>
    </row>
    <row r="103">
      <c r="A103" s="6" t="n">
        <v>46286</v>
      </c>
      <c r="B103" t="inlineStr">
        <is>
          <t>Office Park</t>
        </is>
      </c>
      <c r="C103" t="inlineStr">
        <is>
          <t>Tea</t>
        </is>
      </c>
      <c r="D103" t="n">
        <v>32</v>
      </c>
      <c r="E103" s="7" t="n">
        <v>136</v>
      </c>
      <c r="F103" s="7" t="n">
        <v>29.92</v>
      </c>
    </row>
    <row r="104">
      <c r="A104" s="6" t="n">
        <v>46288</v>
      </c>
      <c r="B104" t="inlineStr">
        <is>
          <t>Riverside Campus</t>
        </is>
      </c>
      <c r="C104" t="inlineStr">
        <is>
          <t>Coffee</t>
        </is>
      </c>
      <c r="D104" t="n">
        <v>99</v>
      </c>
      <c r="E104" s="7" t="n">
        <v>470.25</v>
      </c>
      <c r="F104" s="7" t="n">
        <v>141.07</v>
      </c>
    </row>
    <row r="105">
      <c r="A105" s="6" t="n">
        <v>46288</v>
      </c>
      <c r="B105" t="inlineStr">
        <is>
          <t>Riverside Campus</t>
        </is>
      </c>
      <c r="C105" t="inlineStr">
        <is>
          <t>Pastry</t>
        </is>
      </c>
      <c r="D105" t="n">
        <v>52</v>
      </c>
      <c r="E105" s="7" t="n">
        <v>195</v>
      </c>
      <c r="F105" s="7" t="n">
        <v>87.75</v>
      </c>
    </row>
    <row r="106">
      <c r="A106" s="6" t="n">
        <v>46288</v>
      </c>
      <c r="B106" t="inlineStr">
        <is>
          <t>Riverside Campus</t>
        </is>
      </c>
      <c r="C106" t="inlineStr">
        <is>
          <t>Tea</t>
        </is>
      </c>
      <c r="D106" t="n">
        <v>53</v>
      </c>
      <c r="E106" s="7" t="n">
        <v>225.25</v>
      </c>
      <c r="F106" s="7" t="n">
        <v>49.55</v>
      </c>
    </row>
    <row r="107">
      <c r="A107" s="6" t="n">
        <v>46291</v>
      </c>
      <c r="B107" t="inlineStr">
        <is>
          <t>Farmers Market</t>
        </is>
      </c>
      <c r="C107" t="inlineStr">
        <is>
          <t>Coffee</t>
        </is>
      </c>
      <c r="D107" t="n">
        <v>153</v>
      </c>
      <c r="E107" s="7" t="n">
        <v>726.75</v>
      </c>
      <c r="F107" s="7" t="n">
        <v>218.03</v>
      </c>
    </row>
    <row r="108">
      <c r="A108" s="6" t="n">
        <v>46291</v>
      </c>
      <c r="B108" t="inlineStr">
        <is>
          <t>Farmers Market</t>
        </is>
      </c>
      <c r="C108" t="inlineStr">
        <is>
          <t>Pastry</t>
        </is>
      </c>
      <c r="D108" t="n">
        <v>89</v>
      </c>
      <c r="E108" s="7" t="n">
        <v>333.75</v>
      </c>
      <c r="F108" s="7" t="n">
        <v>150.19</v>
      </c>
    </row>
    <row r="109">
      <c r="A109" s="6" t="n">
        <v>46291</v>
      </c>
      <c r="B109" t="inlineStr">
        <is>
          <t>Farmers Market</t>
        </is>
      </c>
      <c r="C109" t="inlineStr">
        <is>
          <t>Tea</t>
        </is>
      </c>
      <c r="D109" t="n">
        <v>43</v>
      </c>
      <c r="E109" s="7" t="n">
        <v>182.75</v>
      </c>
      <c r="F109" s="7" t="n">
        <v>40.2</v>
      </c>
    </row>
    <row r="110">
      <c r="A110" s="6" t="n">
        <v>46293</v>
      </c>
      <c r="B110" t="inlineStr">
        <is>
          <t>Office Park</t>
        </is>
      </c>
      <c r="C110" t="inlineStr">
        <is>
          <t>Coffee</t>
        </is>
      </c>
      <c r="D110" t="n">
        <v>121</v>
      </c>
      <c r="E110" s="7" t="n">
        <v>574.75</v>
      </c>
      <c r="F110" s="7" t="n">
        <v>172.42</v>
      </c>
    </row>
    <row r="111">
      <c r="A111" s="6" t="n">
        <v>46293</v>
      </c>
      <c r="B111" t="inlineStr">
        <is>
          <t>Office Park</t>
        </is>
      </c>
      <c r="C111" t="inlineStr">
        <is>
          <t>Pastry</t>
        </is>
      </c>
      <c r="D111" t="n">
        <v>46</v>
      </c>
      <c r="E111" s="7" t="n">
        <v>172.5</v>
      </c>
      <c r="F111" s="7" t="n">
        <v>77.62</v>
      </c>
    </row>
    <row r="112">
      <c r="A112" s="6" t="n">
        <v>46293</v>
      </c>
      <c r="B112" t="inlineStr">
        <is>
          <t>Office Park</t>
        </is>
      </c>
      <c r="C112" t="inlineStr">
        <is>
          <t>Tea</t>
        </is>
      </c>
      <c r="D112" t="n">
        <v>38</v>
      </c>
      <c r="E112" s="7" t="n">
        <v>161.5</v>
      </c>
      <c r="F112" s="7" t="n">
        <v>35.53</v>
      </c>
    </row>
    <row r="113">
      <c r="A113" s="6" t="n">
        <v>46295</v>
      </c>
      <c r="B113" t="inlineStr">
        <is>
          <t>Riverside Campus</t>
        </is>
      </c>
      <c r="C113" t="inlineStr">
        <is>
          <t>Coffee</t>
        </is>
      </c>
      <c r="D113" t="n">
        <v>109</v>
      </c>
      <c r="E113" s="7" t="n">
        <v>517.75</v>
      </c>
      <c r="F113" s="7" t="n">
        <v>155.32</v>
      </c>
    </row>
    <row r="114">
      <c r="A114" s="6" t="n">
        <v>46295</v>
      </c>
      <c r="B114" t="inlineStr">
        <is>
          <t>Riverside Campus</t>
        </is>
      </c>
      <c r="C114" t="inlineStr">
        <is>
          <t>Pastry</t>
        </is>
      </c>
      <c r="D114" t="n">
        <v>48</v>
      </c>
      <c r="E114" s="7" t="n">
        <v>180</v>
      </c>
      <c r="F114" s="7" t="n">
        <v>81</v>
      </c>
    </row>
    <row r="115">
      <c r="A115" s="6" t="n">
        <v>46295</v>
      </c>
      <c r="B115" t="inlineStr">
        <is>
          <t>Riverside Campus</t>
        </is>
      </c>
      <c r="C115" t="inlineStr">
        <is>
          <t>Tea</t>
        </is>
      </c>
      <c r="D115" t="n">
        <v>52</v>
      </c>
      <c r="E115" s="7" t="n">
        <v>221</v>
      </c>
      <c r="F115" s="7" t="n">
        <v>48.62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Practice: build the pivot, then fill the grey answer cells</t>
        </is>
      </c>
    </row>
    <row r="2">
      <c r="A2" s="5" t="inlineStr">
        <is>
          <t>Each exercise says what to put in the pivot table editor. Type your answers (or formulas) in the empty cells to compare.</t>
        </is>
      </c>
    </row>
    <row r="4">
      <c r="A4" s="8" t="inlineStr">
        <is>
          <t>Exercise 1. Rows: Location. Columns: Date, then right-click a date &gt; Create pivot date group &gt; Year-Month. Values: Revenue (SUM).</t>
        </is>
      </c>
    </row>
    <row r="5">
      <c r="A5" s="4" t="inlineStr">
        <is>
          <t>Location</t>
        </is>
      </c>
      <c r="B5" s="4" t="inlineStr">
        <is>
          <t>Jul 2026</t>
        </is>
      </c>
      <c r="C5" s="4" t="inlineStr">
        <is>
          <t>Aug 2026</t>
        </is>
      </c>
      <c r="D5" s="4" t="inlineStr">
        <is>
          <t>Sep 2026</t>
        </is>
      </c>
      <c r="E5" s="4" t="inlineStr">
        <is>
          <t>Grand Total</t>
        </is>
      </c>
    </row>
    <row r="6">
      <c r="A6" t="inlineStr">
        <is>
          <t>Farmers Market</t>
        </is>
      </c>
      <c r="B6" s="7" t="n"/>
      <c r="C6" s="7" t="n"/>
      <c r="D6" s="7" t="n"/>
      <c r="E6" s="7" t="n"/>
    </row>
    <row r="7">
      <c r="A7" t="inlineStr">
        <is>
          <t>Office Park</t>
        </is>
      </c>
      <c r="B7" s="7" t="n"/>
      <c r="C7" s="7" t="n"/>
      <c r="D7" s="7" t="n"/>
      <c r="E7" s="7" t="n"/>
    </row>
    <row r="8">
      <c r="A8" t="inlineStr">
        <is>
          <t>Riverside Campus</t>
        </is>
      </c>
      <c r="B8" s="7" t="n"/>
      <c r="C8" s="7" t="n"/>
      <c r="D8" s="7" t="n"/>
      <c r="E8" s="7" t="n"/>
    </row>
    <row r="9">
      <c r="A9" t="inlineStr">
        <is>
          <t>Grand Total</t>
        </is>
      </c>
      <c r="B9" s="7" t="n"/>
      <c r="C9" s="7" t="n"/>
      <c r="D9" s="7" t="n"/>
      <c r="E9" s="7" t="n"/>
    </row>
    <row r="11">
      <c r="A11" s="8" t="inlineStr">
        <is>
          <t>Exercise 2. Same pivot. Under Values, change "Show as" from Default to "% of column". What share of September revenue came from each location?</t>
        </is>
      </c>
    </row>
    <row r="12">
      <c r="A12" s="4" t="inlineStr">
        <is>
          <t>Location</t>
        </is>
      </c>
      <c r="B12" s="4" t="inlineStr">
        <is>
          <t>Share of Sep 2026</t>
        </is>
      </c>
    </row>
    <row r="13">
      <c r="A13" t="inlineStr">
        <is>
          <t>Farmers Market</t>
        </is>
      </c>
      <c r="B13" s="9" t="n"/>
    </row>
    <row r="14">
      <c r="A14" t="inlineStr">
        <is>
          <t>Office Park</t>
        </is>
      </c>
      <c r="B14" s="9" t="n"/>
    </row>
    <row r="15">
      <c r="A15" t="inlineStr">
        <is>
          <t>Riverside Campus</t>
        </is>
      </c>
      <c r="B15" s="9" t="n"/>
    </row>
    <row r="17">
      <c r="A17" s="8" t="inlineStr">
        <is>
          <t>Exercise 3. New pivot. Rows: Category. Values: Revenue (SUM), Ingredient cost (SUM), and a calculated field "Margin" with Summarize by: Custom and the formula =(SUM(Revenue)-SUM('Ingredient cost'))/SUM(Revenue).</t>
        </is>
      </c>
    </row>
    <row r="18">
      <c r="A18" s="4" t="inlineStr">
        <is>
          <t>Category</t>
        </is>
      </c>
      <c r="B18" s="4" t="inlineStr">
        <is>
          <t>Revenue</t>
        </is>
      </c>
      <c r="C18" s="4" t="inlineStr">
        <is>
          <t>Ingredient cost</t>
        </is>
      </c>
      <c r="D18" s="4" t="inlineStr">
        <is>
          <t>Margin (right)</t>
        </is>
      </c>
      <c r="E18" s="4" t="inlineStr">
        <is>
          <t>Margin if Summarize by SUM (wrong)</t>
        </is>
      </c>
    </row>
    <row r="19">
      <c r="A19" t="inlineStr">
        <is>
          <t>Coffee</t>
        </is>
      </c>
      <c r="B19" s="7" t="n"/>
      <c r="C19" s="7" t="n"/>
      <c r="D19" s="9" t="n"/>
      <c r="E19" s="9" t="n"/>
    </row>
    <row r="20">
      <c r="A20" t="inlineStr">
        <is>
          <t>Tea</t>
        </is>
      </c>
      <c r="B20" s="7" t="n"/>
      <c r="C20" s="7" t="n"/>
      <c r="D20" s="9" t="n"/>
      <c r="E20" s="9" t="n"/>
    </row>
    <row r="21">
      <c r="A21" t="inlineStr">
        <is>
          <t>Pastry</t>
        </is>
      </c>
      <c r="B21" s="7" t="n"/>
      <c r="C21" s="7" t="n"/>
      <c r="D21" s="9" t="n"/>
      <c r="E21" s="9" t="n"/>
    </row>
    <row r="22">
      <c r="A22" t="inlineStr">
        <is>
          <t>Grand Total</t>
        </is>
      </c>
      <c r="B22" s="7" t="n"/>
      <c r="C22" s="7" t="n"/>
      <c r="D22" s="9" t="n"/>
      <c r="E22" s="9" t="n"/>
    </row>
    <row r="24">
      <c r="A24" s="8" t="inlineStr">
        <is>
          <t>Exercise 4. Rows: Location. Values: a calculated field "Avg ticket" with Summarize by: Custom and =SUM(Revenue)/SUM(Orders).</t>
        </is>
      </c>
    </row>
    <row r="25">
      <c r="A25" s="4" t="inlineStr">
        <is>
          <t>Location</t>
        </is>
      </c>
      <c r="B25" s="4" t="inlineStr">
        <is>
          <t>Revenue</t>
        </is>
      </c>
      <c r="C25" s="4" t="inlineStr">
        <is>
          <t>Orders</t>
        </is>
      </c>
      <c r="D25" s="4" t="inlineStr">
        <is>
          <t>Avg ticket</t>
        </is>
      </c>
    </row>
    <row r="26">
      <c r="A26" t="inlineStr">
        <is>
          <t>Farmers Market</t>
        </is>
      </c>
      <c r="B26" s="7" t="n"/>
      <c r="D26" s="10" t="n"/>
    </row>
    <row r="27">
      <c r="A27" t="inlineStr">
        <is>
          <t>Office Park</t>
        </is>
      </c>
      <c r="B27" s="7" t="n"/>
      <c r="D27" s="10" t="n"/>
    </row>
    <row r="28">
      <c r="A28" t="inlineStr">
        <is>
          <t>Riverside Campus</t>
        </is>
      </c>
      <c r="B28" s="7" t="n"/>
      <c r="D28" s="10" t="n"/>
    </row>
    <row r="29">
      <c r="A29" t="inlineStr">
        <is>
          <t>Grand Total</t>
        </is>
      </c>
      <c r="B29" s="7" t="n"/>
      <c r="D29" s="10" t="n"/>
    </row>
    <row r="31">
      <c r="A31" s="8" t="inlineStr">
        <is>
          <t>Exercise 5. Click the pivot table, then Data &gt; Add a slicer, and pick Category. Untick everything except Coffee. Coffee revenue in Exercise 1's Grand Total should read 20,634.00.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>
      <c r="A1" s="1" t="inlineStr">
        <is>
          <t>Solution: the pivot table answers, worked with formulas</t>
        </is>
      </c>
    </row>
    <row r="2">
      <c r="A2" s="5" t="inlineStr">
        <is>
          <t>These formulas give the same numbers your pivot table should show. They work in Google Sheets and in Excel.</t>
        </is>
      </c>
    </row>
    <row r="4">
      <c r="A4" s="8" t="inlineStr">
        <is>
          <t>Exercise 1. Rows: Location. Columns: Date, then right-click a date &gt; Create pivot date group &gt; Year-Month. Values: Revenue (SUM).</t>
        </is>
      </c>
    </row>
    <row r="5">
      <c r="A5" s="4" t="inlineStr">
        <is>
          <t>Location</t>
        </is>
      </c>
      <c r="B5" s="4" t="inlineStr">
        <is>
          <t>Jul 2026</t>
        </is>
      </c>
      <c r="C5" s="4" t="inlineStr">
        <is>
          <t>Aug 2026</t>
        </is>
      </c>
      <c r="D5" s="4" t="inlineStr">
        <is>
          <t>Sep 2026</t>
        </is>
      </c>
      <c r="E5" s="4" t="inlineStr">
        <is>
          <t>Grand Total</t>
        </is>
      </c>
    </row>
    <row r="6">
      <c r="A6" t="inlineStr">
        <is>
          <t>Farmers Market</t>
        </is>
      </c>
      <c r="B6" s="7">
        <f>SUMIFS('Sales log'!$E$2:$E$115,'Sales log'!$B$2:$B$115,$A6,'Sales log'!$A$2:$A$115,"&gt;="&amp;DATE(2026,7,1),'Sales log'!$A$2:$A$115,"&lt;="&amp;EOMONTH(DATE(2026,7,1),0))</f>
        <v/>
      </c>
      <c r="C6" s="7">
        <f>SUMIFS('Sales log'!$E$2:$E$115,'Sales log'!$B$2:$B$115,$A6,'Sales log'!$A$2:$A$115,"&gt;="&amp;DATE(2026,8,1),'Sales log'!$A$2:$A$115,"&lt;="&amp;EOMONTH(DATE(2026,8,1),0))</f>
        <v/>
      </c>
      <c r="D6" s="7">
        <f>SUMIFS('Sales log'!$E$2:$E$115,'Sales log'!$B$2:$B$115,$A6,'Sales log'!$A$2:$A$115,"&gt;="&amp;DATE(2026,9,1),'Sales log'!$A$2:$A$115,"&lt;="&amp;EOMONTH(DATE(2026,9,1),0))</f>
        <v/>
      </c>
      <c r="E6" s="7">
        <f>SUM(B6:D6)</f>
        <v/>
      </c>
    </row>
    <row r="7">
      <c r="A7" t="inlineStr">
        <is>
          <t>Office Park</t>
        </is>
      </c>
      <c r="B7" s="7">
        <f>SUMIFS('Sales log'!$E$2:$E$115,'Sales log'!$B$2:$B$115,$A7,'Sales log'!$A$2:$A$115,"&gt;="&amp;DATE(2026,7,1),'Sales log'!$A$2:$A$115,"&lt;="&amp;EOMONTH(DATE(2026,7,1),0))</f>
        <v/>
      </c>
      <c r="C7" s="7">
        <f>SUMIFS('Sales log'!$E$2:$E$115,'Sales log'!$B$2:$B$115,$A7,'Sales log'!$A$2:$A$115,"&gt;="&amp;DATE(2026,8,1),'Sales log'!$A$2:$A$115,"&lt;="&amp;EOMONTH(DATE(2026,8,1),0))</f>
        <v/>
      </c>
      <c r="D7" s="7">
        <f>SUMIFS('Sales log'!$E$2:$E$115,'Sales log'!$B$2:$B$115,$A7,'Sales log'!$A$2:$A$115,"&gt;="&amp;DATE(2026,9,1),'Sales log'!$A$2:$A$115,"&lt;="&amp;EOMONTH(DATE(2026,9,1),0))</f>
        <v/>
      </c>
      <c r="E7" s="7">
        <f>SUM(B7:D7)</f>
        <v/>
      </c>
    </row>
    <row r="8">
      <c r="A8" t="inlineStr">
        <is>
          <t>Riverside Campus</t>
        </is>
      </c>
      <c r="B8" s="7">
        <f>SUMIFS('Sales log'!$E$2:$E$115,'Sales log'!$B$2:$B$115,$A8,'Sales log'!$A$2:$A$115,"&gt;="&amp;DATE(2026,7,1),'Sales log'!$A$2:$A$115,"&lt;="&amp;EOMONTH(DATE(2026,7,1),0))</f>
        <v/>
      </c>
      <c r="C8" s="7">
        <f>SUMIFS('Sales log'!$E$2:$E$115,'Sales log'!$B$2:$B$115,$A8,'Sales log'!$A$2:$A$115,"&gt;="&amp;DATE(2026,8,1),'Sales log'!$A$2:$A$115,"&lt;="&amp;EOMONTH(DATE(2026,8,1),0))</f>
        <v/>
      </c>
      <c r="D8" s="7">
        <f>SUMIFS('Sales log'!$E$2:$E$115,'Sales log'!$B$2:$B$115,$A8,'Sales log'!$A$2:$A$115,"&gt;="&amp;DATE(2026,9,1),'Sales log'!$A$2:$A$115,"&lt;="&amp;EOMONTH(DATE(2026,9,1),0))</f>
        <v/>
      </c>
      <c r="E8" s="7">
        <f>SUM(B8:D8)</f>
        <v/>
      </c>
    </row>
    <row r="9">
      <c r="A9" t="inlineStr">
        <is>
          <t>Grand Total</t>
        </is>
      </c>
      <c r="B9" s="7">
        <f>SUM(B6:B8)</f>
        <v/>
      </c>
      <c r="C9" s="7">
        <f>SUM(C6:C8)</f>
        <v/>
      </c>
      <c r="D9" s="7">
        <f>SUM(D6:D8)</f>
        <v/>
      </c>
      <c r="E9" s="7">
        <f>SUM(B9:D9)</f>
        <v/>
      </c>
    </row>
    <row r="11">
      <c r="A11" s="8" t="inlineStr">
        <is>
          <t>Exercise 2. Same pivot. Under Values, change "Show as" from Default to "% of column". What share of September revenue came from each location?</t>
        </is>
      </c>
    </row>
    <row r="12">
      <c r="A12" s="4" t="inlineStr">
        <is>
          <t>Location</t>
        </is>
      </c>
      <c r="B12" s="4" t="inlineStr">
        <is>
          <t>Share of Sep 2026</t>
        </is>
      </c>
    </row>
    <row r="13">
      <c r="A13" t="inlineStr">
        <is>
          <t>Farmers Market</t>
        </is>
      </c>
      <c r="B13" s="9">
        <f>D6/D9</f>
        <v/>
      </c>
    </row>
    <row r="14">
      <c r="A14" t="inlineStr">
        <is>
          <t>Office Park</t>
        </is>
      </c>
      <c r="B14" s="9">
        <f>D7/D9</f>
        <v/>
      </c>
    </row>
    <row r="15">
      <c r="A15" t="inlineStr">
        <is>
          <t>Riverside Campus</t>
        </is>
      </c>
      <c r="B15" s="9">
        <f>D8/D9</f>
        <v/>
      </c>
    </row>
    <row r="17">
      <c r="A17" s="8" t="inlineStr">
        <is>
          <t>Exercise 3. New pivot. Rows: Category. Values: Revenue (SUM), Ingredient cost (SUM), and a calculated field "Margin" with Summarize by: Custom and the formula =(SUM(Revenue)-SUM('Ingredient cost'))/SUM(Revenue).</t>
        </is>
      </c>
    </row>
    <row r="18">
      <c r="A18" s="4" t="inlineStr">
        <is>
          <t>Category</t>
        </is>
      </c>
      <c r="B18" s="4" t="inlineStr">
        <is>
          <t>Revenue</t>
        </is>
      </c>
      <c r="C18" s="4" t="inlineStr">
        <is>
          <t>Ingredient cost</t>
        </is>
      </c>
      <c r="D18" s="4" t="inlineStr">
        <is>
          <t>Margin (right)</t>
        </is>
      </c>
      <c r="E18" s="4" t="inlineStr">
        <is>
          <t>Margin if Summarize by SUM (wrong)</t>
        </is>
      </c>
    </row>
    <row r="19">
      <c r="A19" t="inlineStr">
        <is>
          <t>Coffee</t>
        </is>
      </c>
      <c r="B19" s="7">
        <f>SUMIFS('Sales log'!$E$2:$E$115,'Sales log'!$C$2:$C$115,$A19)</f>
        <v/>
      </c>
      <c r="C19" s="7">
        <f>SUMIFS('Sales log'!$F$2:$F$115,'Sales log'!$C$2:$C$115,$A19)</f>
        <v/>
      </c>
      <c r="D19" s="9">
        <f>(B19-C19)/B19</f>
        <v/>
      </c>
      <c r="E19" s="9">
        <f>SUMPRODUCT(('Sales log'!$C$2:$C$115=$A19)*(1-'Sales log'!$F$2:$F$115/'Sales log'!$E$2:$E$115))</f>
        <v/>
      </c>
    </row>
    <row r="20">
      <c r="A20" t="inlineStr">
        <is>
          <t>Tea</t>
        </is>
      </c>
      <c r="B20" s="7">
        <f>SUMIFS('Sales log'!$E$2:$E$115,'Sales log'!$C$2:$C$115,$A20)</f>
        <v/>
      </c>
      <c r="C20" s="7">
        <f>SUMIFS('Sales log'!$F$2:$F$115,'Sales log'!$C$2:$C$115,$A20)</f>
        <v/>
      </c>
      <c r="D20" s="9">
        <f>(B20-C20)/B20</f>
        <v/>
      </c>
      <c r="E20" s="9">
        <f>SUMPRODUCT(('Sales log'!$C$2:$C$115=$A20)*(1-'Sales log'!$F$2:$F$115/'Sales log'!$E$2:$E$115))</f>
        <v/>
      </c>
    </row>
    <row r="21">
      <c r="A21" t="inlineStr">
        <is>
          <t>Pastry</t>
        </is>
      </c>
      <c r="B21" s="7">
        <f>SUMIFS('Sales log'!$E$2:$E$115,'Sales log'!$C$2:$C$115,$A21)</f>
        <v/>
      </c>
      <c r="C21" s="7">
        <f>SUMIFS('Sales log'!$F$2:$F$115,'Sales log'!$C$2:$C$115,$A21)</f>
        <v/>
      </c>
      <c r="D21" s="9">
        <f>(B21-C21)/B21</f>
        <v/>
      </c>
      <c r="E21" s="9">
        <f>SUMPRODUCT(('Sales log'!$C$2:$C$115=$A21)*(1-'Sales log'!$F$2:$F$115/'Sales log'!$E$2:$E$115))</f>
        <v/>
      </c>
    </row>
    <row r="22">
      <c r="A22" t="inlineStr">
        <is>
          <t>Grand Total</t>
        </is>
      </c>
      <c r="B22" s="7">
        <f>SUM(B19:B21)</f>
        <v/>
      </c>
      <c r="C22" s="7">
        <f>SUM(C19:C21)</f>
        <v/>
      </c>
      <c r="D22" s="9">
        <f>(B22-C22)/B22</f>
        <v/>
      </c>
      <c r="E22" s="9">
        <f>SUMPRODUCT(1-'Sales log'!$F$2:$F$115/'Sales log'!$E$2:$E$115)</f>
        <v/>
      </c>
    </row>
    <row r="24">
      <c r="A24" s="8" t="inlineStr">
        <is>
          <t>Exercise 4. Rows: Location. Values: a calculated field "Avg ticket" with Summarize by: Custom and =SUM(Revenue)/SUM(Orders).</t>
        </is>
      </c>
    </row>
    <row r="25">
      <c r="A25" s="4" t="inlineStr">
        <is>
          <t>Location</t>
        </is>
      </c>
      <c r="B25" s="4" t="inlineStr">
        <is>
          <t>Revenue</t>
        </is>
      </c>
      <c r="C25" s="4" t="inlineStr">
        <is>
          <t>Orders</t>
        </is>
      </c>
      <c r="D25" s="4" t="inlineStr">
        <is>
          <t>Avg ticket</t>
        </is>
      </c>
    </row>
    <row r="26">
      <c r="A26" t="inlineStr">
        <is>
          <t>Farmers Market</t>
        </is>
      </c>
      <c r="B26" s="7">
        <f>SUMIFS('Sales log'!$E$2:$E$115,'Sales log'!$B$2:$B$115,$A26)</f>
        <v/>
      </c>
      <c r="C26">
        <f>SUMIFS('Sales log'!$D$2:$D$115,'Sales log'!$B$2:$B$115,$A26)</f>
        <v/>
      </c>
      <c r="D26" s="10">
        <f>B26/C26</f>
        <v/>
      </c>
    </row>
    <row r="27">
      <c r="A27" t="inlineStr">
        <is>
          <t>Office Park</t>
        </is>
      </c>
      <c r="B27" s="7">
        <f>SUMIFS('Sales log'!$E$2:$E$115,'Sales log'!$B$2:$B$115,$A27)</f>
        <v/>
      </c>
      <c r="C27">
        <f>SUMIFS('Sales log'!$D$2:$D$115,'Sales log'!$B$2:$B$115,$A27)</f>
        <v/>
      </c>
      <c r="D27" s="10">
        <f>B27/C27</f>
        <v/>
      </c>
    </row>
    <row r="28">
      <c r="A28" t="inlineStr">
        <is>
          <t>Riverside Campus</t>
        </is>
      </c>
      <c r="B28" s="7">
        <f>SUMIFS('Sales log'!$E$2:$E$115,'Sales log'!$B$2:$B$115,$A28)</f>
        <v/>
      </c>
      <c r="C28">
        <f>SUMIFS('Sales log'!$D$2:$D$115,'Sales log'!$B$2:$B$115,$A28)</f>
        <v/>
      </c>
      <c r="D28" s="10">
        <f>B28/C28</f>
        <v/>
      </c>
    </row>
    <row r="29">
      <c r="A29" t="inlineStr">
        <is>
          <t>Grand Total</t>
        </is>
      </c>
      <c r="B29" s="7">
        <f>SUM(B26:B28)</f>
        <v/>
      </c>
      <c r="C29">
        <f>SUM(C26:C28)</f>
        <v/>
      </c>
      <c r="D29" s="10">
        <f>B29/C29</f>
        <v/>
      </c>
    </row>
    <row r="31">
      <c r="A31" s="8" t="inlineStr">
        <is>
          <t>Exercise 5. Click the pivot table, then Data &gt; Add a slicer, and pick Category. Untick everything except Coffee. Coffee revenue in Exercise 1's Grand Total should read 20,634.00.</t>
        </is>
      </c>
    </row>
    <row r="32">
      <c r="A32" t="inlineStr">
        <is>
          <t>Check:</t>
        </is>
      </c>
      <c r="B32" s="7">
        <f>SUMIFS('Sales log'!$E$2:$E$115,'Sales log'!$C$2:$C$115,"Coffee")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2026-10-07T15:16:59Z</dcterms:created>
  <dcterms:modified xmlns:dcterms="http://purl.org/dc/terms/" xmlns:xsi="http://www.w3.org/2001/XMLSchema-instance" xsi:type="dcterms:W3CDTF">2026-10-07T15:16:59Z</dcterms:modified>
</cp:coreProperties>
</file>