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Practice" sheetId="2" state="visible" r:id="rId2"/>
    <sheet name="Solutio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$&quot;#,##0.00"/>
    <numFmt numFmtId="166" formatCode="0.0%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475569"/>
    </font>
  </fonts>
  <fills count="3">
    <fill>
      <patternFill/>
    </fill>
    <fill>
      <patternFill patternType="gray125"/>
    </fill>
    <fill>
      <patternFill patternType="solid">
        <fgColor rgb="00F8FA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ables/table1.xml><?xml version="1.0" encoding="utf-8"?>
<table xmlns="http://schemas.openxmlformats.org/spreadsheetml/2006/main" id="1" name="Orders" displayName="Orders" ref="A1:H37" headerRowCount="1">
  <autoFilter ref="A1:H37"/>
  <tableColumns count="8">
    <tableColumn id="1" name="Date"/>
    <tableColumn id="2" name="Invoice"/>
    <tableColumn id="3" name="Customer"/>
    <tableColumn id="4" name="Product"/>
    <tableColumn id="5" name="Category"/>
    <tableColumn id="6" name="Qty"/>
    <tableColumn id="7" name="Unit price"/>
    <tableColumn id="8" name="Amount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Maple &amp; Rye Wholesale Bakery: pivot table practice (example data)</t>
        </is>
      </c>
    </row>
    <row r="3">
      <c r="A3" s="2" t="inlineStr">
        <is>
          <t>Example business: Maple &amp; Rye Wholesale Bakery is fictional. The orders are made up so the numbers are easy to check.</t>
        </is>
      </c>
    </row>
    <row r="4">
      <c r="A4" s="2" t="inlineStr">
        <is>
          <t>Practice sheet: 36 wholesale order lines for July to September 2026, formatted as an Excel table named Orders.</t>
        </is>
      </c>
    </row>
    <row r="5">
      <c r="A5" s="2" t="inlineStr">
        <is>
          <t>What to do: click any cell in the Orders table, choose Insert &gt; PivotTable, pick New Worksheet, and build the pivots described in the post:</t>
        </is>
      </c>
    </row>
    <row r="6">
      <c r="A6" s="2" t="inlineStr">
        <is>
          <t xml:space="preserve">  1. Customer in Rows, Date in Columns (group by Months), Amount in Values (Sum).</t>
        </is>
      </c>
    </row>
    <row r="7">
      <c r="A7" s="2" t="inlineStr">
        <is>
          <t xml:space="preserve">  2. Product in Rows, Qty and Amount in Values, Category in Filters.</t>
        </is>
      </c>
    </row>
    <row r="8">
      <c r="A8" s="2" t="inlineStr">
        <is>
          <t>Solution sheet: the output each pivot should show, worked out with SUMIFS so you can check your pivot cell by cell.</t>
        </is>
      </c>
    </row>
    <row r="9">
      <c r="A9" s="2" t="inlineStr">
        <is>
          <t>openpyxl and most file generators can't create a real PivotTable, so you build the pivot yourself. That's the point of the exercise.</t>
        </is>
      </c>
    </row>
    <row r="10">
      <c r="A10" s="2" t="inlineStr">
        <is>
          <t>Amount column = Qty x Unit price. It's a formula, so you can change a quantity and refresh your pivot to see it update.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18" customWidth="1" min="3" max="3"/>
    <col width="18" customWidth="1" min="4" max="4"/>
    <col width="11" customWidth="1" min="5" max="5"/>
    <col width="7" customWidth="1" min="6" max="6"/>
    <col width="11" customWidth="1" min="7" max="7"/>
    <col width="12" customWidth="1" min="8" max="8"/>
  </cols>
  <sheetData>
    <row r="1">
      <c r="A1" s="3" t="inlineStr">
        <is>
          <t>Date</t>
        </is>
      </c>
      <c r="B1" s="3" t="inlineStr">
        <is>
          <t>Invoice</t>
        </is>
      </c>
      <c r="C1" s="3" t="inlineStr">
        <is>
          <t>Customer</t>
        </is>
      </c>
      <c r="D1" s="3" t="inlineStr">
        <is>
          <t>Product</t>
        </is>
      </c>
      <c r="E1" s="3" t="inlineStr">
        <is>
          <t>Category</t>
        </is>
      </c>
      <c r="F1" s="3" t="inlineStr">
        <is>
          <t>Qty</t>
        </is>
      </c>
      <c r="G1" s="3" t="inlineStr">
        <is>
          <t>Unit price</t>
        </is>
      </c>
      <c r="H1" s="3" t="inlineStr">
        <is>
          <t>Amount</t>
        </is>
      </c>
    </row>
    <row r="2">
      <c r="A2" s="4" t="n">
        <v>46206</v>
      </c>
      <c r="B2" t="inlineStr">
        <is>
          <t>INV-2101</t>
        </is>
      </c>
      <c r="C2" t="inlineStr">
        <is>
          <t>Corner Café</t>
        </is>
      </c>
      <c r="D2" t="inlineStr">
        <is>
          <t>Sourdough loaf</t>
        </is>
      </c>
      <c r="E2" t="inlineStr">
        <is>
          <t>Bread</t>
        </is>
      </c>
      <c r="F2" t="n">
        <v>30</v>
      </c>
      <c r="G2" s="5" t="n">
        <v>6.5</v>
      </c>
      <c r="H2" s="5">
        <f>F2*G2</f>
        <v/>
      </c>
    </row>
    <row r="3">
      <c r="A3" s="4" t="n">
        <v>46206</v>
      </c>
      <c r="B3" t="inlineStr">
        <is>
          <t>INV-2101</t>
        </is>
      </c>
      <c r="C3" t="inlineStr">
        <is>
          <t>Corner Café</t>
        </is>
      </c>
      <c r="D3" t="inlineStr">
        <is>
          <t>Croissants (12)</t>
        </is>
      </c>
      <c r="E3" t="inlineStr">
        <is>
          <t>Pastry</t>
        </is>
      </c>
      <c r="F3" t="n">
        <v>8</v>
      </c>
      <c r="G3" s="5" t="n">
        <v>24</v>
      </c>
      <c r="H3" s="5">
        <f>F3*G3</f>
        <v/>
      </c>
    </row>
    <row r="4">
      <c r="A4" s="4" t="n">
        <v>46206</v>
      </c>
      <c r="B4" t="inlineStr">
        <is>
          <t>INV-2101</t>
        </is>
      </c>
      <c r="C4" t="inlineStr">
        <is>
          <t>Corner Café</t>
        </is>
      </c>
      <c r="D4" t="inlineStr">
        <is>
          <t>Bagels (dozen)</t>
        </is>
      </c>
      <c r="E4" t="inlineStr">
        <is>
          <t>Bread</t>
        </is>
      </c>
      <c r="F4" t="n">
        <v>12</v>
      </c>
      <c r="G4" s="5" t="n">
        <v>14</v>
      </c>
      <c r="H4" s="5">
        <f>F4*G4</f>
        <v/>
      </c>
    </row>
    <row r="5">
      <c r="A5" s="4" t="n">
        <v>46212</v>
      </c>
      <c r="B5" t="inlineStr">
        <is>
          <t>INV-2102</t>
        </is>
      </c>
      <c r="C5" t="inlineStr">
        <is>
          <t>Hilltop Deli</t>
        </is>
      </c>
      <c r="D5" t="inlineStr">
        <is>
          <t>Sourdough loaf</t>
        </is>
      </c>
      <c r="E5" t="inlineStr">
        <is>
          <t>Bread</t>
        </is>
      </c>
      <c r="F5" t="n">
        <v>48</v>
      </c>
      <c r="G5" s="5" t="n">
        <v>6.5</v>
      </c>
      <c r="H5" s="5">
        <f>F5*G5</f>
        <v/>
      </c>
    </row>
    <row r="6">
      <c r="A6" s="4" t="n">
        <v>46212</v>
      </c>
      <c r="B6" t="inlineStr">
        <is>
          <t>INV-2102</t>
        </is>
      </c>
      <c r="C6" t="inlineStr">
        <is>
          <t>Hilltop Deli</t>
        </is>
      </c>
      <c r="D6" t="inlineStr">
        <is>
          <t>Rye loaf</t>
        </is>
      </c>
      <c r="E6" t="inlineStr">
        <is>
          <t>Bread</t>
        </is>
      </c>
      <c r="F6" t="n">
        <v>20</v>
      </c>
      <c r="G6" s="5" t="n">
        <v>6</v>
      </c>
      <c r="H6" s="5">
        <f>F6*G6</f>
        <v/>
      </c>
    </row>
    <row r="7">
      <c r="A7" s="4" t="n">
        <v>46212</v>
      </c>
      <c r="B7" t="inlineStr">
        <is>
          <t>INV-2102</t>
        </is>
      </c>
      <c r="C7" t="inlineStr">
        <is>
          <t>Hilltop Deli</t>
        </is>
      </c>
      <c r="D7" t="inlineStr">
        <is>
          <t>Bagels (dozen)</t>
        </is>
      </c>
      <c r="E7" t="inlineStr">
        <is>
          <t>Bread</t>
        </is>
      </c>
      <c r="F7" t="n">
        <v>6</v>
      </c>
      <c r="G7" s="5" t="n">
        <v>14</v>
      </c>
      <c r="H7" s="5">
        <f>F7*G7</f>
        <v/>
      </c>
    </row>
    <row r="8">
      <c r="A8" s="4" t="n">
        <v>46218</v>
      </c>
      <c r="B8" t="inlineStr">
        <is>
          <t>INV-2103</t>
        </is>
      </c>
      <c r="C8" t="inlineStr">
        <is>
          <t>Greenway Grocer</t>
        </is>
      </c>
      <c r="D8" t="inlineStr">
        <is>
          <t>Sourdough loaf</t>
        </is>
      </c>
      <c r="E8" t="inlineStr">
        <is>
          <t>Bread</t>
        </is>
      </c>
      <c r="F8" t="n">
        <v>60</v>
      </c>
      <c r="G8" s="5" t="n">
        <v>6.5</v>
      </c>
      <c r="H8" s="5">
        <f>F8*G8</f>
        <v/>
      </c>
    </row>
    <row r="9">
      <c r="A9" s="4" t="n">
        <v>46218</v>
      </c>
      <c r="B9" t="inlineStr">
        <is>
          <t>INV-2103</t>
        </is>
      </c>
      <c r="C9" t="inlineStr">
        <is>
          <t>Greenway Grocer</t>
        </is>
      </c>
      <c r="D9" t="inlineStr">
        <is>
          <t>Rye loaf</t>
        </is>
      </c>
      <c r="E9" t="inlineStr">
        <is>
          <t>Bread</t>
        </is>
      </c>
      <c r="F9" t="n">
        <v>40</v>
      </c>
      <c r="G9" s="5" t="n">
        <v>6</v>
      </c>
      <c r="H9" s="5">
        <f>F9*G9</f>
        <v/>
      </c>
    </row>
    <row r="10">
      <c r="A10" s="4" t="n">
        <v>46218</v>
      </c>
      <c r="B10" t="inlineStr">
        <is>
          <t>INV-2103</t>
        </is>
      </c>
      <c r="C10" t="inlineStr">
        <is>
          <t>Greenway Grocer</t>
        </is>
      </c>
      <c r="D10" t="inlineStr">
        <is>
          <t>Croissants (12)</t>
        </is>
      </c>
      <c r="E10" t="inlineStr">
        <is>
          <t>Pastry</t>
        </is>
      </c>
      <c r="F10" t="n">
        <v>6</v>
      </c>
      <c r="G10" s="5" t="n">
        <v>24</v>
      </c>
      <c r="H10" s="5">
        <f>F10*G10</f>
        <v/>
      </c>
    </row>
    <row r="11">
      <c r="A11" s="4" t="n">
        <v>46224</v>
      </c>
      <c r="B11" t="inlineStr">
        <is>
          <t>INV-2104</t>
        </is>
      </c>
      <c r="C11" t="inlineStr">
        <is>
          <t>Bluebird Hotel</t>
        </is>
      </c>
      <c r="D11" t="inlineStr">
        <is>
          <t>Sourdough loaf</t>
        </is>
      </c>
      <c r="E11" t="inlineStr">
        <is>
          <t>Bread</t>
        </is>
      </c>
      <c r="F11" t="n">
        <v>30</v>
      </c>
      <c r="G11" s="5" t="n">
        <v>6.5</v>
      </c>
      <c r="H11" s="5">
        <f>F11*G11</f>
        <v/>
      </c>
    </row>
    <row r="12">
      <c r="A12" s="4" t="n">
        <v>46224</v>
      </c>
      <c r="B12" t="inlineStr">
        <is>
          <t>INV-2104</t>
        </is>
      </c>
      <c r="C12" t="inlineStr">
        <is>
          <t>Bluebird Hotel</t>
        </is>
      </c>
      <c r="D12" t="inlineStr">
        <is>
          <t>Croissants (12)</t>
        </is>
      </c>
      <c r="E12" t="inlineStr">
        <is>
          <t>Pastry</t>
        </is>
      </c>
      <c r="F12" t="n">
        <v>15</v>
      </c>
      <c r="G12" s="5" t="n">
        <v>24</v>
      </c>
      <c r="H12" s="5">
        <f>F12*G12</f>
        <v/>
      </c>
    </row>
    <row r="13">
      <c r="A13" s="4" t="n">
        <v>46224</v>
      </c>
      <c r="B13" t="inlineStr">
        <is>
          <t>INV-2104</t>
        </is>
      </c>
      <c r="C13" t="inlineStr">
        <is>
          <t>Bluebird Hotel</t>
        </is>
      </c>
      <c r="D13" t="inlineStr">
        <is>
          <t>Bagels (dozen)</t>
        </is>
      </c>
      <c r="E13" t="inlineStr">
        <is>
          <t>Bread</t>
        </is>
      </c>
      <c r="F13" t="n">
        <v>6</v>
      </c>
      <c r="G13" s="5" t="n">
        <v>14</v>
      </c>
      <c r="H13" s="5">
        <f>F13*G13</f>
        <v/>
      </c>
    </row>
    <row r="14">
      <c r="A14" s="4" t="n">
        <v>46237</v>
      </c>
      <c r="B14" t="inlineStr">
        <is>
          <t>INV-2105</t>
        </is>
      </c>
      <c r="C14" t="inlineStr">
        <is>
          <t>Corner Café</t>
        </is>
      </c>
      <c r="D14" t="inlineStr">
        <is>
          <t>Sourdough loaf</t>
        </is>
      </c>
      <c r="E14" t="inlineStr">
        <is>
          <t>Bread</t>
        </is>
      </c>
      <c r="F14" t="n">
        <v>40</v>
      </c>
      <c r="G14" s="5" t="n">
        <v>6.5</v>
      </c>
      <c r="H14" s="5">
        <f>F14*G14</f>
        <v/>
      </c>
    </row>
    <row r="15">
      <c r="A15" s="4" t="n">
        <v>46237</v>
      </c>
      <c r="B15" t="inlineStr">
        <is>
          <t>INV-2105</t>
        </is>
      </c>
      <c r="C15" t="inlineStr">
        <is>
          <t>Corner Café</t>
        </is>
      </c>
      <c r="D15" t="inlineStr">
        <is>
          <t>Croissants (12)</t>
        </is>
      </c>
      <c r="E15" t="inlineStr">
        <is>
          <t>Pastry</t>
        </is>
      </c>
      <c r="F15" t="n">
        <v>8</v>
      </c>
      <c r="G15" s="5" t="n">
        <v>24</v>
      </c>
      <c r="H15" s="5">
        <f>F15*G15</f>
        <v/>
      </c>
    </row>
    <row r="16">
      <c r="A16" s="4" t="n">
        <v>46237</v>
      </c>
      <c r="B16" t="inlineStr">
        <is>
          <t>INV-2105</t>
        </is>
      </c>
      <c r="C16" t="inlineStr">
        <is>
          <t>Corner Café</t>
        </is>
      </c>
      <c r="D16" t="inlineStr">
        <is>
          <t>Bagels (dozen)</t>
        </is>
      </c>
      <c r="E16" t="inlineStr">
        <is>
          <t>Bread</t>
        </is>
      </c>
      <c r="F16" t="n">
        <v>6</v>
      </c>
      <c r="G16" s="5" t="n">
        <v>14</v>
      </c>
      <c r="H16" s="5">
        <f>F16*G16</f>
        <v/>
      </c>
    </row>
    <row r="17">
      <c r="A17" s="4" t="n">
        <v>46243</v>
      </c>
      <c r="B17" t="inlineStr">
        <is>
          <t>INV-2106</t>
        </is>
      </c>
      <c r="C17" t="inlineStr">
        <is>
          <t>Hilltop Deli</t>
        </is>
      </c>
      <c r="D17" t="inlineStr">
        <is>
          <t>Sourdough loaf</t>
        </is>
      </c>
      <c r="E17" t="inlineStr">
        <is>
          <t>Bread</t>
        </is>
      </c>
      <c r="F17" t="n">
        <v>20</v>
      </c>
      <c r="G17" s="5" t="n">
        <v>6.5</v>
      </c>
      <c r="H17" s="5">
        <f>F17*G17</f>
        <v/>
      </c>
    </row>
    <row r="18">
      <c r="A18" s="4" t="n">
        <v>46243</v>
      </c>
      <c r="B18" t="inlineStr">
        <is>
          <t>INV-2106</t>
        </is>
      </c>
      <c r="C18" t="inlineStr">
        <is>
          <t>Hilltop Deli</t>
        </is>
      </c>
      <c r="D18" t="inlineStr">
        <is>
          <t>Rye loaf</t>
        </is>
      </c>
      <c r="E18" t="inlineStr">
        <is>
          <t>Bread</t>
        </is>
      </c>
      <c r="F18" t="n">
        <v>36</v>
      </c>
      <c r="G18" s="5" t="n">
        <v>6</v>
      </c>
      <c r="H18" s="5">
        <f>F18*G18</f>
        <v/>
      </c>
    </row>
    <row r="19">
      <c r="A19" s="4" t="n">
        <v>46243</v>
      </c>
      <c r="B19" t="inlineStr">
        <is>
          <t>INV-2106</t>
        </is>
      </c>
      <c r="C19" t="inlineStr">
        <is>
          <t>Hilltop Deli</t>
        </is>
      </c>
      <c r="D19" t="inlineStr">
        <is>
          <t>Bagels (dozen)</t>
        </is>
      </c>
      <c r="E19" t="inlineStr">
        <is>
          <t>Bread</t>
        </is>
      </c>
      <c r="F19" t="n">
        <v>12</v>
      </c>
      <c r="G19" s="5" t="n">
        <v>14</v>
      </c>
      <c r="H19" s="5">
        <f>F19*G19</f>
        <v/>
      </c>
    </row>
    <row r="20">
      <c r="A20" s="4" t="n">
        <v>46249</v>
      </c>
      <c r="B20" t="inlineStr">
        <is>
          <t>INV-2107</t>
        </is>
      </c>
      <c r="C20" t="inlineStr">
        <is>
          <t>Greenway Grocer</t>
        </is>
      </c>
      <c r="D20" t="inlineStr">
        <is>
          <t>Sourdough loaf</t>
        </is>
      </c>
      <c r="E20" t="inlineStr">
        <is>
          <t>Bread</t>
        </is>
      </c>
      <c r="F20" t="n">
        <v>20</v>
      </c>
      <c r="G20" s="5" t="n">
        <v>6.5</v>
      </c>
      <c r="H20" s="5">
        <f>F20*G20</f>
        <v/>
      </c>
    </row>
    <row r="21">
      <c r="A21" s="4" t="n">
        <v>46249</v>
      </c>
      <c r="B21" t="inlineStr">
        <is>
          <t>INV-2107</t>
        </is>
      </c>
      <c r="C21" t="inlineStr">
        <is>
          <t>Greenway Grocer</t>
        </is>
      </c>
      <c r="D21" t="inlineStr">
        <is>
          <t>Rye loaf</t>
        </is>
      </c>
      <c r="E21" t="inlineStr">
        <is>
          <t>Bread</t>
        </is>
      </c>
      <c r="F21" t="n">
        <v>24</v>
      </c>
      <c r="G21" s="5" t="n">
        <v>6</v>
      </c>
      <c r="H21" s="5">
        <f>F21*G21</f>
        <v/>
      </c>
    </row>
    <row r="22">
      <c r="A22" s="4" t="n">
        <v>46249</v>
      </c>
      <c r="B22" t="inlineStr">
        <is>
          <t>INV-2107</t>
        </is>
      </c>
      <c r="C22" t="inlineStr">
        <is>
          <t>Greenway Grocer</t>
        </is>
      </c>
      <c r="D22" t="inlineStr">
        <is>
          <t>Croissants (12)</t>
        </is>
      </c>
      <c r="E22" t="inlineStr">
        <is>
          <t>Pastry</t>
        </is>
      </c>
      <c r="F22" t="n">
        <v>6</v>
      </c>
      <c r="G22" s="5" t="n">
        <v>24</v>
      </c>
      <c r="H22" s="5">
        <f>F22*G22</f>
        <v/>
      </c>
    </row>
    <row r="23">
      <c r="A23" s="4" t="n">
        <v>46255</v>
      </c>
      <c r="B23" t="inlineStr">
        <is>
          <t>INV-2108</t>
        </is>
      </c>
      <c r="C23" t="inlineStr">
        <is>
          <t>Bluebird Hotel</t>
        </is>
      </c>
      <c r="D23" t="inlineStr">
        <is>
          <t>Sourdough loaf</t>
        </is>
      </c>
      <c r="E23" t="inlineStr">
        <is>
          <t>Bread</t>
        </is>
      </c>
      <c r="F23" t="n">
        <v>40</v>
      </c>
      <c r="G23" s="5" t="n">
        <v>6.5</v>
      </c>
      <c r="H23" s="5">
        <f>F23*G23</f>
        <v/>
      </c>
    </row>
    <row r="24">
      <c r="A24" s="4" t="n">
        <v>46255</v>
      </c>
      <c r="B24" t="inlineStr">
        <is>
          <t>INV-2108</t>
        </is>
      </c>
      <c r="C24" t="inlineStr">
        <is>
          <t>Bluebird Hotel</t>
        </is>
      </c>
      <c r="D24" t="inlineStr">
        <is>
          <t>Croissants (12)</t>
        </is>
      </c>
      <c r="E24" t="inlineStr">
        <is>
          <t>Pastry</t>
        </is>
      </c>
      <c r="F24" t="n">
        <v>12</v>
      </c>
      <c r="G24" s="5" t="n">
        <v>24</v>
      </c>
      <c r="H24" s="5">
        <f>F24*G24</f>
        <v/>
      </c>
    </row>
    <row r="25">
      <c r="A25" s="4" t="n">
        <v>46255</v>
      </c>
      <c r="B25" t="inlineStr">
        <is>
          <t>INV-2108</t>
        </is>
      </c>
      <c r="C25" t="inlineStr">
        <is>
          <t>Bluebird Hotel</t>
        </is>
      </c>
      <c r="D25" t="inlineStr">
        <is>
          <t>Bagels (dozen)</t>
        </is>
      </c>
      <c r="E25" t="inlineStr">
        <is>
          <t>Bread</t>
        </is>
      </c>
      <c r="F25" t="n">
        <v>6</v>
      </c>
      <c r="G25" s="5" t="n">
        <v>14</v>
      </c>
      <c r="H25" s="5">
        <f>F25*G25</f>
        <v/>
      </c>
    </row>
    <row r="26">
      <c r="A26" s="4" t="n">
        <v>46268</v>
      </c>
      <c r="B26" t="inlineStr">
        <is>
          <t>INV-2109</t>
        </is>
      </c>
      <c r="C26" t="inlineStr">
        <is>
          <t>Corner Café</t>
        </is>
      </c>
      <c r="D26" t="inlineStr">
        <is>
          <t>Sourdough loaf</t>
        </is>
      </c>
      <c r="E26" t="inlineStr">
        <is>
          <t>Bread</t>
        </is>
      </c>
      <c r="F26" t="n">
        <v>60</v>
      </c>
      <c r="G26" s="5" t="n">
        <v>6.5</v>
      </c>
      <c r="H26" s="5">
        <f>F26*G26</f>
        <v/>
      </c>
    </row>
    <row r="27">
      <c r="A27" s="4" t="n">
        <v>46268</v>
      </c>
      <c r="B27" t="inlineStr">
        <is>
          <t>INV-2109</t>
        </is>
      </c>
      <c r="C27" t="inlineStr">
        <is>
          <t>Corner Café</t>
        </is>
      </c>
      <c r="D27" t="inlineStr">
        <is>
          <t>Croissants (12)</t>
        </is>
      </c>
      <c r="E27" t="inlineStr">
        <is>
          <t>Pastry</t>
        </is>
      </c>
      <c r="F27" t="n">
        <v>15</v>
      </c>
      <c r="G27" s="5" t="n">
        <v>24</v>
      </c>
      <c r="H27" s="5">
        <f>F27*G27</f>
        <v/>
      </c>
    </row>
    <row r="28">
      <c r="A28" s="4" t="n">
        <v>46268</v>
      </c>
      <c r="B28" t="inlineStr">
        <is>
          <t>INV-2109</t>
        </is>
      </c>
      <c r="C28" t="inlineStr">
        <is>
          <t>Corner Café</t>
        </is>
      </c>
      <c r="D28" t="inlineStr">
        <is>
          <t>Bagels (dozen)</t>
        </is>
      </c>
      <c r="E28" t="inlineStr">
        <is>
          <t>Bread</t>
        </is>
      </c>
      <c r="F28" t="n">
        <v>6</v>
      </c>
      <c r="G28" s="5" t="n">
        <v>14</v>
      </c>
      <c r="H28" s="5">
        <f>F28*G28</f>
        <v/>
      </c>
    </row>
    <row r="29">
      <c r="A29" s="4" t="n">
        <v>46274</v>
      </c>
      <c r="B29" t="inlineStr">
        <is>
          <t>INV-2110</t>
        </is>
      </c>
      <c r="C29" t="inlineStr">
        <is>
          <t>Hilltop Deli</t>
        </is>
      </c>
      <c r="D29" t="inlineStr">
        <is>
          <t>Sourdough loaf</t>
        </is>
      </c>
      <c r="E29" t="inlineStr">
        <is>
          <t>Bread</t>
        </is>
      </c>
      <c r="F29" t="n">
        <v>24</v>
      </c>
      <c r="G29" s="5" t="n">
        <v>6.5</v>
      </c>
      <c r="H29" s="5">
        <f>F29*G29</f>
        <v/>
      </c>
    </row>
    <row r="30">
      <c r="A30" s="4" t="n">
        <v>46274</v>
      </c>
      <c r="B30" t="inlineStr">
        <is>
          <t>INV-2110</t>
        </is>
      </c>
      <c r="C30" t="inlineStr">
        <is>
          <t>Hilltop Deli</t>
        </is>
      </c>
      <c r="D30" t="inlineStr">
        <is>
          <t>Rye loaf</t>
        </is>
      </c>
      <c r="E30" t="inlineStr">
        <is>
          <t>Bread</t>
        </is>
      </c>
      <c r="F30" t="n">
        <v>48</v>
      </c>
      <c r="G30" s="5" t="n">
        <v>6</v>
      </c>
      <c r="H30" s="5">
        <f>F30*G30</f>
        <v/>
      </c>
    </row>
    <row r="31">
      <c r="A31" s="4" t="n">
        <v>46274</v>
      </c>
      <c r="B31" t="inlineStr">
        <is>
          <t>INV-2110</t>
        </is>
      </c>
      <c r="C31" t="inlineStr">
        <is>
          <t>Hilltop Deli</t>
        </is>
      </c>
      <c r="D31" t="inlineStr">
        <is>
          <t>Bagels (dozen)</t>
        </is>
      </c>
      <c r="E31" t="inlineStr">
        <is>
          <t>Bread</t>
        </is>
      </c>
      <c r="F31" t="n">
        <v>15</v>
      </c>
      <c r="G31" s="5" t="n">
        <v>14</v>
      </c>
      <c r="H31" s="5">
        <f>F31*G31</f>
        <v/>
      </c>
    </row>
    <row r="32">
      <c r="A32" s="4" t="n">
        <v>46280</v>
      </c>
      <c r="B32" t="inlineStr">
        <is>
          <t>INV-2111</t>
        </is>
      </c>
      <c r="C32" t="inlineStr">
        <is>
          <t>Greenway Grocer</t>
        </is>
      </c>
      <c r="D32" t="inlineStr">
        <is>
          <t>Sourdough loaf</t>
        </is>
      </c>
      <c r="E32" t="inlineStr">
        <is>
          <t>Bread</t>
        </is>
      </c>
      <c r="F32" t="n">
        <v>20</v>
      </c>
      <c r="G32" s="5" t="n">
        <v>6.5</v>
      </c>
      <c r="H32" s="5">
        <f>F32*G32</f>
        <v/>
      </c>
    </row>
    <row r="33">
      <c r="A33" s="4" t="n">
        <v>46280</v>
      </c>
      <c r="B33" t="inlineStr">
        <is>
          <t>INV-2111</t>
        </is>
      </c>
      <c r="C33" t="inlineStr">
        <is>
          <t>Greenway Grocer</t>
        </is>
      </c>
      <c r="D33" t="inlineStr">
        <is>
          <t>Rye loaf</t>
        </is>
      </c>
      <c r="E33" t="inlineStr">
        <is>
          <t>Bread</t>
        </is>
      </c>
      <c r="F33" t="n">
        <v>40</v>
      </c>
      <c r="G33" s="5" t="n">
        <v>6</v>
      </c>
      <c r="H33" s="5">
        <f>F33*G33</f>
        <v/>
      </c>
    </row>
    <row r="34">
      <c r="A34" s="4" t="n">
        <v>46280</v>
      </c>
      <c r="B34" t="inlineStr">
        <is>
          <t>INV-2111</t>
        </is>
      </c>
      <c r="C34" t="inlineStr">
        <is>
          <t>Greenway Grocer</t>
        </is>
      </c>
      <c r="D34" t="inlineStr">
        <is>
          <t>Croissants (12)</t>
        </is>
      </c>
      <c r="E34" t="inlineStr">
        <is>
          <t>Pastry</t>
        </is>
      </c>
      <c r="F34" t="n">
        <v>15</v>
      </c>
      <c r="G34" s="5" t="n">
        <v>24</v>
      </c>
      <c r="H34" s="5">
        <f>F34*G34</f>
        <v/>
      </c>
    </row>
    <row r="35">
      <c r="A35" s="4" t="n">
        <v>46286</v>
      </c>
      <c r="B35" t="inlineStr">
        <is>
          <t>INV-2112</t>
        </is>
      </c>
      <c r="C35" t="inlineStr">
        <is>
          <t>Bluebird Hotel</t>
        </is>
      </c>
      <c r="D35" t="inlineStr">
        <is>
          <t>Sourdough loaf</t>
        </is>
      </c>
      <c r="E35" t="inlineStr">
        <is>
          <t>Bread</t>
        </is>
      </c>
      <c r="F35" t="n">
        <v>36</v>
      </c>
      <c r="G35" s="5" t="n">
        <v>6.5</v>
      </c>
      <c r="H35" s="5">
        <f>F35*G35</f>
        <v/>
      </c>
    </row>
    <row r="36">
      <c r="A36" s="4" t="n">
        <v>46286</v>
      </c>
      <c r="B36" t="inlineStr">
        <is>
          <t>INV-2112</t>
        </is>
      </c>
      <c r="C36" t="inlineStr">
        <is>
          <t>Bluebird Hotel</t>
        </is>
      </c>
      <c r="D36" t="inlineStr">
        <is>
          <t>Croissants (12)</t>
        </is>
      </c>
      <c r="E36" t="inlineStr">
        <is>
          <t>Pastry</t>
        </is>
      </c>
      <c r="F36" t="n">
        <v>6</v>
      </c>
      <c r="G36" s="5" t="n">
        <v>24</v>
      </c>
      <c r="H36" s="5">
        <f>F36*G36</f>
        <v/>
      </c>
    </row>
    <row r="37">
      <c r="A37" s="4" t="n">
        <v>46286</v>
      </c>
      <c r="B37" t="inlineStr">
        <is>
          <t>INV-2112</t>
        </is>
      </c>
      <c r="C37" t="inlineStr">
        <is>
          <t>Bluebird Hotel</t>
        </is>
      </c>
      <c r="D37" t="inlineStr">
        <is>
          <t>Bagels (dozen)</t>
        </is>
      </c>
      <c r="E37" t="inlineStr">
        <is>
          <t>Bread</t>
        </is>
      </c>
      <c r="F37" t="n">
        <v>8</v>
      </c>
      <c r="G37" s="5" t="n">
        <v>14</v>
      </c>
      <c r="H37" s="5">
        <f>F37*G37</f>
        <v/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6" customWidth="1" min="4" max="4"/>
    <col width="14" customWidth="1" min="5" max="5"/>
  </cols>
  <sheetData>
    <row r="1">
      <c r="A1" s="1" t="inlineStr">
        <is>
          <t>Pivot 1: Sum of Amount by Customer (rows) and Month (columns)</t>
        </is>
      </c>
    </row>
    <row r="2">
      <c r="A2" s="6" t="inlineStr">
        <is>
          <t>Each cell = SUMIFS(Amount, Customer, row, Date, &gt;= first of month, Date, &lt;= end of month)</t>
        </is>
      </c>
    </row>
    <row r="3">
      <c r="A3" s="6" t="inlineStr">
        <is>
          <t>Month start (helper)</t>
        </is>
      </c>
      <c r="B3" s="4" t="n">
        <v>46204</v>
      </c>
      <c r="C3" s="4" t="n">
        <v>46235</v>
      </c>
      <c r="D3" s="4" t="n">
        <v>46266</v>
      </c>
    </row>
    <row r="4">
      <c r="A4" s="3" t="inlineStr">
        <is>
          <t>Customer</t>
        </is>
      </c>
      <c r="B4" s="3" t="inlineStr">
        <is>
          <t>Jul</t>
        </is>
      </c>
      <c r="C4" s="3" t="inlineStr">
        <is>
          <t>Aug</t>
        </is>
      </c>
      <c r="D4" s="3" t="inlineStr">
        <is>
          <t>Sep</t>
        </is>
      </c>
      <c r="E4" s="3" t="inlineStr">
        <is>
          <t>Grand Total</t>
        </is>
      </c>
    </row>
    <row r="5">
      <c r="A5" t="inlineStr">
        <is>
          <t>Bluebird Hotel</t>
        </is>
      </c>
      <c r="B5" s="5">
        <f>SUMIFS(Practice!$H$2:$H$37,Practice!$C$2:$C$37,$A5,Practice!$A$2:$A$37,"&gt;="&amp;B$3,Practice!$A$2:$A$37,"&lt;="&amp;EOMONTH(B$3,0))</f>
        <v/>
      </c>
      <c r="C5" s="5">
        <f>SUMIFS(Practice!$H$2:$H$37,Practice!$C$2:$C$37,$A5,Practice!$A$2:$A$37,"&gt;="&amp;C$3,Practice!$A$2:$A$37,"&lt;="&amp;EOMONTH(C$3,0))</f>
        <v/>
      </c>
      <c r="D5" s="5">
        <f>SUMIFS(Practice!$H$2:$H$37,Practice!$C$2:$C$37,$A5,Practice!$A$2:$A$37,"&gt;="&amp;D$3,Practice!$A$2:$A$37,"&lt;="&amp;EOMONTH(D$3,0))</f>
        <v/>
      </c>
      <c r="E5" s="5">
        <f>SUM(B5:D5)</f>
        <v/>
      </c>
    </row>
    <row r="6">
      <c r="A6" t="inlineStr">
        <is>
          <t>Corner Café</t>
        </is>
      </c>
      <c r="B6" s="5">
        <f>SUMIFS(Practice!$H$2:$H$37,Practice!$C$2:$C$37,$A6,Practice!$A$2:$A$37,"&gt;="&amp;B$3,Practice!$A$2:$A$37,"&lt;="&amp;EOMONTH(B$3,0))</f>
        <v/>
      </c>
      <c r="C6" s="5">
        <f>SUMIFS(Practice!$H$2:$H$37,Practice!$C$2:$C$37,$A6,Practice!$A$2:$A$37,"&gt;="&amp;C$3,Practice!$A$2:$A$37,"&lt;="&amp;EOMONTH(C$3,0))</f>
        <v/>
      </c>
      <c r="D6" s="5">
        <f>SUMIFS(Practice!$H$2:$H$37,Practice!$C$2:$C$37,$A6,Practice!$A$2:$A$37,"&gt;="&amp;D$3,Practice!$A$2:$A$37,"&lt;="&amp;EOMONTH(D$3,0))</f>
        <v/>
      </c>
      <c r="E6" s="5">
        <f>SUM(B6:D6)</f>
        <v/>
      </c>
    </row>
    <row r="7">
      <c r="A7" t="inlineStr">
        <is>
          <t>Greenway Grocer</t>
        </is>
      </c>
      <c r="B7" s="5">
        <f>SUMIFS(Practice!$H$2:$H$37,Practice!$C$2:$C$37,$A7,Practice!$A$2:$A$37,"&gt;="&amp;B$3,Practice!$A$2:$A$37,"&lt;="&amp;EOMONTH(B$3,0))</f>
        <v/>
      </c>
      <c r="C7" s="5">
        <f>SUMIFS(Practice!$H$2:$H$37,Practice!$C$2:$C$37,$A7,Practice!$A$2:$A$37,"&gt;="&amp;C$3,Practice!$A$2:$A$37,"&lt;="&amp;EOMONTH(C$3,0))</f>
        <v/>
      </c>
      <c r="D7" s="5">
        <f>SUMIFS(Practice!$H$2:$H$37,Practice!$C$2:$C$37,$A7,Practice!$A$2:$A$37,"&gt;="&amp;D$3,Practice!$A$2:$A$37,"&lt;="&amp;EOMONTH(D$3,0))</f>
        <v/>
      </c>
      <c r="E7" s="5">
        <f>SUM(B7:D7)</f>
        <v/>
      </c>
    </row>
    <row r="8">
      <c r="A8" t="inlineStr">
        <is>
          <t>Hilltop Deli</t>
        </is>
      </c>
      <c r="B8" s="5">
        <f>SUMIFS(Practice!$H$2:$H$37,Practice!$C$2:$C$37,$A8,Practice!$A$2:$A$37,"&gt;="&amp;B$3,Practice!$A$2:$A$37,"&lt;="&amp;EOMONTH(B$3,0))</f>
        <v/>
      </c>
      <c r="C8" s="5">
        <f>SUMIFS(Practice!$H$2:$H$37,Practice!$C$2:$C$37,$A8,Practice!$A$2:$A$37,"&gt;="&amp;C$3,Practice!$A$2:$A$37,"&lt;="&amp;EOMONTH(C$3,0))</f>
        <v/>
      </c>
      <c r="D8" s="5">
        <f>SUMIFS(Practice!$H$2:$H$37,Practice!$C$2:$C$37,$A8,Practice!$A$2:$A$37,"&gt;="&amp;D$3,Practice!$A$2:$A$37,"&lt;="&amp;EOMONTH(D$3,0))</f>
        <v/>
      </c>
      <c r="E8" s="5">
        <f>SUM(B8:D8)</f>
        <v/>
      </c>
    </row>
    <row r="9">
      <c r="A9" s="7" t="inlineStr">
        <is>
          <t>Grand Total</t>
        </is>
      </c>
      <c r="B9" s="8">
        <f>SUM(B5:B8)</f>
        <v/>
      </c>
      <c r="C9" s="8">
        <f>SUM(C5:C8)</f>
        <v/>
      </c>
      <c r="D9" s="8">
        <f>SUM(D5:D8)</f>
        <v/>
      </c>
      <c r="E9" s="8">
        <f>SUM(E5:E8)</f>
        <v/>
      </c>
    </row>
    <row r="12">
      <c r="A12" s="1" t="inlineStr">
        <is>
          <t>Pivot 2: Qty and Amount by Product</t>
        </is>
      </c>
    </row>
    <row r="13">
      <c r="A13" s="6" t="inlineStr">
        <is>
          <t>Each cell = SUMIFS(Qty or Amount, Product, row). Filter Category to Bread and the croissant row drops out.</t>
        </is>
      </c>
    </row>
    <row r="14">
      <c r="A14" s="3" t="inlineStr">
        <is>
          <t>Product</t>
        </is>
      </c>
      <c r="B14" s="3" t="inlineStr">
        <is>
          <t>Sum of Qty</t>
        </is>
      </c>
      <c r="C14" s="3" t="inlineStr">
        <is>
          <t>Sum of Amount</t>
        </is>
      </c>
      <c r="D14" s="3" t="inlineStr">
        <is>
          <t>% of Grand Total</t>
        </is>
      </c>
    </row>
    <row r="15">
      <c r="A15" t="inlineStr">
        <is>
          <t>Bagels (dozen)</t>
        </is>
      </c>
      <c r="B15">
        <f>SUMIFS(Practice!$F$2:$F$37,Practice!$D$2:$D$37,$A15)</f>
        <v/>
      </c>
      <c r="C15" s="5">
        <f>SUMIFS(Practice!$H$2:$H$37,Practice!$D$2:$D$37,$A15)</f>
        <v/>
      </c>
      <c r="D15" s="9">
        <f>C15/C$19</f>
        <v/>
      </c>
    </row>
    <row r="16">
      <c r="A16" t="inlineStr">
        <is>
          <t>Croissants (12)</t>
        </is>
      </c>
      <c r="B16">
        <f>SUMIFS(Practice!$F$2:$F$37,Practice!$D$2:$D$37,$A16)</f>
        <v/>
      </c>
      <c r="C16" s="5">
        <f>SUMIFS(Practice!$H$2:$H$37,Practice!$D$2:$D$37,$A16)</f>
        <v/>
      </c>
      <c r="D16" s="9">
        <f>C16/C$19</f>
        <v/>
      </c>
    </row>
    <row r="17">
      <c r="A17" t="inlineStr">
        <is>
          <t>Rye loaf</t>
        </is>
      </c>
      <c r="B17">
        <f>SUMIFS(Practice!$F$2:$F$37,Practice!$D$2:$D$37,$A17)</f>
        <v/>
      </c>
      <c r="C17" s="5">
        <f>SUMIFS(Practice!$H$2:$H$37,Practice!$D$2:$D$37,$A17)</f>
        <v/>
      </c>
      <c r="D17" s="9">
        <f>C17/C$19</f>
        <v/>
      </c>
    </row>
    <row r="18">
      <c r="A18" t="inlineStr">
        <is>
          <t>Sourdough loaf</t>
        </is>
      </c>
      <c r="B18">
        <f>SUMIFS(Practice!$F$2:$F$37,Practice!$D$2:$D$37,$A18)</f>
        <v/>
      </c>
      <c r="C18" s="5">
        <f>SUMIFS(Practice!$H$2:$H$37,Practice!$D$2:$D$37,$A18)</f>
        <v/>
      </c>
      <c r="D18" s="9">
        <f>C18/C$19</f>
        <v/>
      </c>
    </row>
    <row r="19">
      <c r="A19" s="7" t="inlineStr">
        <is>
          <t>Grand Total</t>
        </is>
      </c>
      <c r="B19" s="7">
        <f>SUM(B15:B18)</f>
        <v/>
      </c>
      <c r="C19" s="8">
        <f>SUM(C15:C18)</f>
        <v/>
      </c>
      <c r="D19" s="9">
        <f>C19/C19</f>
        <v/>
      </c>
    </row>
    <row r="21">
      <c r="A21" t="inlineStr">
        <is>
          <t>Count of order lines (check):</t>
        </is>
      </c>
      <c r="B21">
        <f>COUNTA(Practice!$B$2:$B$37)</f>
        <v/>
      </c>
    </row>
    <row r="22">
      <c r="A22" t="inlineStr">
        <is>
          <t>Distinct invoices:</t>
        </is>
      </c>
      <c r="B22" t="n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2026-10-07T15:12:55Z</dcterms:created>
  <dcterms:modified xsi:type="dcterms:W3CDTF">2026-10-07T15:12:55Z</dcterms:modified>
</cp:coreProperties>
</file>