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data" sheetId="2" state="visible" r:id="rId2"/>
    <sheet name="Example report" sheetId="3" state="visible" r:id="rId3"/>
    <sheet name="Your data" sheetId="4" state="visible" r:id="rId4"/>
    <sheet name="Your repor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"/>
    <numFmt numFmtId="165" formatCode="mmm yyyy"/>
    <numFmt numFmtId="166" formatCode="&quot;$&quot;#,##0;[Red]-&quot;$&quot;#,##0;&quot;$&quot;0"/>
    <numFmt numFmtId="167" formatCode="0.00&quot;x&quot;"/>
    <numFmt numFmtId="168" formatCode="+0.0%;-0.0%"/>
    <numFmt numFmtId="169" formatCode="0.0%"/>
    <numFmt numFmtId="170" formatCode="+0.0&quot; pts&quot;;-0.0&quot; pts&quot;"/>
    <numFmt numFmtId="171" formatCode="+&quot;$&quot;#,##0;-&quot;$&quot;#,##0"/>
    <numFmt numFmtId="172" formatCode="0&quot; days&quot;"/>
    <numFmt numFmtId="173" formatCode="+0&quot; days&quot;;-0&quot; days&quot;"/>
    <numFmt numFmtId="174" formatCode="+0.00&quot;x&quot;;-0.00&quot;x&quot;"/>
  </numFmts>
  <fonts count="5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b val="1"/>
      <color rgb="000C1222"/>
      <sz val="14"/>
    </font>
    <font>
      <i val="1"/>
      <color rgb="00475569"/>
    </font>
  </fonts>
  <fills count="5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165" fontId="0" fillId="3" borderId="0" pivotButton="0" quotePrefix="0" xfId="0"/>
    <xf numFmtId="166" fontId="0" fillId="3" borderId="0" pivotButton="0" quotePrefix="0" xfId="0"/>
    <xf numFmtId="3" fontId="0" fillId="3" borderId="0" pivotButton="0" quotePrefix="0" xfId="0"/>
    <xf numFmtId="0" fontId="0" fillId="3" borderId="0" pivotButton="0" quotePrefix="0" xfId="0"/>
    <xf numFmtId="165" fontId="0" fillId="0" borderId="0" pivotButton="0" quotePrefix="0" xfId="0"/>
    <xf numFmtId="167" fontId="0" fillId="3" borderId="0" pivotButton="0" quotePrefix="0" xfId="0"/>
    <xf numFmtId="166" fontId="0" fillId="0" borderId="0" pivotButton="0" quotePrefix="0" xfId="0"/>
    <xf numFmtId="168" fontId="0" fillId="0" borderId="0" pivotButton="0" quotePrefix="0" xfId="0"/>
    <xf numFmtId="0" fontId="2" fillId="4" borderId="0" pivotButton="0" quotePrefix="0" xfId="0"/>
    <xf numFmtId="166" fontId="2" fillId="4" borderId="0" pivotButton="0" quotePrefix="0" xfId="0"/>
    <xf numFmtId="168" fontId="2" fillId="4" borderId="0" pivotButton="0" quotePrefix="0" xfId="0"/>
    <xf numFmtId="169" fontId="0" fillId="0" borderId="0" pivotButton="0" quotePrefix="0" xfId="0"/>
    <xf numFmtId="170" fontId="0" fillId="0" borderId="0" pivotButton="0" quotePrefix="0" xfId="0"/>
    <xf numFmtId="3" fontId="0" fillId="0" borderId="0" pivotButton="0" quotePrefix="0" xfId="0"/>
    <xf numFmtId="171" fontId="0" fillId="0" borderId="0" pivotButton="0" quotePrefix="0" xfId="0"/>
    <xf numFmtId="172" fontId="0" fillId="0" borderId="0" pivotButton="0" quotePrefix="0" xfId="0"/>
    <xf numFmtId="173" fontId="0" fillId="0" borderId="0" pivotButton="0" quotePrefix="0" xfId="0"/>
    <xf numFmtId="167" fontId="0" fillId="0" borderId="0" pivotButton="0" quotePrefix="0" xfId="0"/>
    <xf numFmtId="174" fontId="0" fillId="0" borderId="0" pivotButton="0" quotePrefix="0" xfId="0"/>
    <xf numFmtId="1" fontId="0" fillId="0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Quarterly report template (for owners, partners or a bank)</t>
        </is>
      </c>
    </row>
    <row r="3">
      <c r="A3" s="2" t="inlineStr">
        <is>
          <t>From the Parity blog: parityai.pro/blog/quarterly-report-template. Opens in Excel, Google Sheets and Numbers. No macros.</t>
        </is>
      </c>
    </row>
    <row r="4">
      <c r="A4" s="2" t="inlineStr"/>
    </row>
    <row r="5">
      <c r="A5" s="3" t="inlineStr">
        <is>
          <t>The tabs</t>
        </is>
      </c>
    </row>
    <row r="6">
      <c r="A6" s="2" t="inlineStr">
        <is>
          <t>Example data and Example report: a fictional plumbing business, Q3 2026, filled in.</t>
        </is>
      </c>
    </row>
    <row r="7">
      <c r="A7" s="2" t="inlineStr">
        <is>
          <t>Your data and Your report: the same formulas, empty.</t>
        </is>
      </c>
    </row>
    <row r="8">
      <c r="A8" s="2" t="inlineStr"/>
    </row>
    <row r="9">
      <c r="A9" s="3" t="inlineStr">
        <is>
          <t>Fill it in</t>
        </is>
      </c>
    </row>
    <row r="10">
      <c r="A10" s="2" t="inlineStr">
        <is>
          <t>1. Data tab: one row per month, from your profit and loss and balance sheet. Type the first day of each month in column A (e.g. 1 Jul 2025). Keep at least 15 months so the report can compare with the same quarter last year.</t>
        </is>
      </c>
    </row>
    <row r="11">
      <c r="A11" s="2" t="inlineStr">
        <is>
          <t>2. Report tab: type the quarter in B4 as YYYY-Qn (e.g. 2026-Q3). Previous quarter, same quarter last year and the quarter-end month fill in by themselves.</t>
        </is>
      </c>
    </row>
    <row r="12">
      <c r="A12" s="2" t="inlineStr">
        <is>
          <t>3. Plan column: revenue, gross profit and net profit from your budget for the quarter, if you have one.</t>
        </is>
      </c>
    </row>
    <row r="13">
      <c r="A13" s="2" t="inlineStr">
        <is>
          <t>4. Covenant (B9): only if you have a loan with a debt service coverage covenant. Lenders define the ratio differently; check yours.</t>
        </is>
      </c>
    </row>
    <row r="14">
      <c r="A14" s="2" t="inlineStr">
        <is>
          <t>5. Commentary: write the five boxes last, after you have read the numbers. Three or four sentences each.</t>
        </is>
      </c>
    </row>
    <row r="15">
      <c r="A15" s="2" t="inlineStr"/>
    </row>
    <row r="16">
      <c r="A16" s="3" t="inlineStr">
        <is>
          <t>What this template can't do</t>
        </is>
      </c>
    </row>
    <row r="17">
      <c r="A17" s="2" t="inlineStr">
        <is>
          <t>It doesn't produce a full balance sheet or cash flow statement; it picks out the lines owners and lenders ask about.</t>
        </is>
      </c>
    </row>
    <row r="18">
      <c r="A18" s="2" t="inlineStr">
        <is>
          <t>It assumes calendar quarters. For a different fiscal year, the Quarter column in the data tab needs a different formula.</t>
        </is>
      </c>
    </row>
    <row r="19">
      <c r="A19" s="2" t="inlineStr">
        <is>
          <t>The numbers are as good as your bookkeeping: close the books for the quarter before you fill it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4" t="inlineStr">
        <is>
          <t>Marlow &amp; Finch Plumbing: monthly data (EXAMPLE, fictional business)</t>
        </is>
      </c>
    </row>
    <row r="2">
      <c r="A2" s="5" t="inlineStr">
        <is>
          <t>One row per month, at least 15 months so the report can compare with the same quarter last year. Columns B and C are formulas.</t>
        </is>
      </c>
    </row>
    <row r="4">
      <c r="A4" s="6" t="inlineStr">
        <is>
          <t>Month</t>
        </is>
      </c>
      <c r="B4" s="7" t="inlineStr">
        <is>
          <t>Quarter</t>
        </is>
      </c>
      <c r="C4" s="7" t="inlineStr">
        <is>
          <t>Quarter end?</t>
        </is>
      </c>
      <c r="D4" s="7" t="inlineStr">
        <is>
          <t>Revenue</t>
        </is>
      </c>
      <c r="E4" s="7" t="inlineStr">
        <is>
          <t>Cost of sales</t>
        </is>
      </c>
      <c r="F4" s="7" t="inlineStr">
        <is>
          <t>Overheads</t>
        </is>
      </c>
      <c r="G4" s="7" t="inlineStr">
        <is>
          <t>Depreciation</t>
        </is>
      </c>
      <c r="H4" s="7" t="inlineStr">
        <is>
          <t>Interest</t>
        </is>
      </c>
      <c r="I4" s="7" t="inlineStr">
        <is>
          <t>Loan principal repaid</t>
        </is>
      </c>
      <c r="J4" s="7" t="inlineStr">
        <is>
          <t>Jobs completed</t>
        </is>
      </c>
      <c r="K4" s="7" t="inlineStr">
        <is>
          <t>Cash (month end)</t>
        </is>
      </c>
      <c r="L4" s="7" t="inlineStr">
        <is>
          <t>Receivables (month end)</t>
        </is>
      </c>
      <c r="M4" s="7" t="inlineStr">
        <is>
          <t>Payables (month end)</t>
        </is>
      </c>
      <c r="N4" s="7" t="inlineStr">
        <is>
          <t>Loan balance (month end)</t>
        </is>
      </c>
    </row>
    <row r="5">
      <c r="A5" s="8" t="n">
        <v>45839</v>
      </c>
      <c r="B5">
        <f>IF(A5="","",YEAR(A5)&amp;"-Q"&amp;ROUNDUP(MONTH(A5)/3,0))</f>
        <v/>
      </c>
      <c r="C5">
        <f>IF(A5="","",IF(MOD(MONTH(A5),3)=0,"end",""))</f>
        <v/>
      </c>
      <c r="D5" s="9" t="n">
        <v>118000</v>
      </c>
      <c r="E5" s="9" t="n">
        <v>68440</v>
      </c>
      <c r="F5" s="9" t="n">
        <v>30000</v>
      </c>
      <c r="G5" s="9" t="n">
        <v>3000</v>
      </c>
      <c r="H5" s="9" t="n">
        <v>1100</v>
      </c>
      <c r="I5" s="9" t="n">
        <v>4000</v>
      </c>
      <c r="J5" s="10" t="n">
        <v>300</v>
      </c>
      <c r="K5" s="9" t="n">
        <v>70000</v>
      </c>
      <c r="L5" s="9" t="n">
        <v>124000</v>
      </c>
      <c r="M5" s="9" t="n">
        <v>52000</v>
      </c>
      <c r="N5" s="9" t="n">
        <v>196000</v>
      </c>
    </row>
    <row r="6">
      <c r="A6" s="8" t="n">
        <v>45870</v>
      </c>
      <c r="B6">
        <f>IF(A6="","",YEAR(A6)&amp;"-Q"&amp;ROUNDUP(MONTH(A6)/3,0))</f>
        <v/>
      </c>
      <c r="C6">
        <f>IF(A6="","",IF(MOD(MONTH(A6),3)=0,"end",""))</f>
        <v/>
      </c>
      <c r="D6" s="9" t="n">
        <v>112000</v>
      </c>
      <c r="E6" s="9" t="n">
        <v>64960</v>
      </c>
      <c r="F6" s="9" t="n">
        <v>30000</v>
      </c>
      <c r="G6" s="9" t="n">
        <v>3000</v>
      </c>
      <c r="H6" s="9" t="n">
        <v>1100</v>
      </c>
      <c r="I6" s="9" t="n">
        <v>4000</v>
      </c>
      <c r="J6" s="10" t="n">
        <v>285</v>
      </c>
      <c r="K6" s="9" t="n">
        <v>66000</v>
      </c>
      <c r="L6" s="9" t="n">
        <v>121000</v>
      </c>
      <c r="M6" s="9" t="n">
        <v>50000</v>
      </c>
      <c r="N6" s="9" t="n">
        <v>192000</v>
      </c>
    </row>
    <row r="7">
      <c r="A7" s="8" t="n">
        <v>45901</v>
      </c>
      <c r="B7">
        <f>IF(A7="","",YEAR(A7)&amp;"-Q"&amp;ROUNDUP(MONTH(A7)/3,0))</f>
        <v/>
      </c>
      <c r="C7">
        <f>IF(A7="","",IF(MOD(MONTH(A7),3)=0,"end",""))</f>
        <v/>
      </c>
      <c r="D7" s="9" t="n">
        <v>121000</v>
      </c>
      <c r="E7" s="9" t="n">
        <v>70180</v>
      </c>
      <c r="F7" s="9" t="n">
        <v>30000</v>
      </c>
      <c r="G7" s="9" t="n">
        <v>3000</v>
      </c>
      <c r="H7" s="9" t="n">
        <v>1100</v>
      </c>
      <c r="I7" s="9" t="n">
        <v>4000</v>
      </c>
      <c r="J7" s="10" t="n">
        <v>305</v>
      </c>
      <c r="K7" s="9" t="n">
        <v>64000</v>
      </c>
      <c r="L7" s="9" t="n">
        <v>128000</v>
      </c>
      <c r="M7" s="9" t="n">
        <v>54000</v>
      </c>
      <c r="N7" s="9" t="n">
        <v>188000</v>
      </c>
    </row>
    <row r="8">
      <c r="A8" s="8" t="n">
        <v>45931</v>
      </c>
      <c r="B8">
        <f>IF(A8="","",YEAR(A8)&amp;"-Q"&amp;ROUNDUP(MONTH(A8)/3,0))</f>
        <v/>
      </c>
      <c r="C8">
        <f>IF(A8="","",IF(MOD(MONTH(A8),3)=0,"end",""))</f>
        <v/>
      </c>
      <c r="D8" s="9" t="n">
        <v>132000</v>
      </c>
      <c r="E8" s="9" t="n">
        <v>75240</v>
      </c>
      <c r="F8" s="9" t="n">
        <v>31000</v>
      </c>
      <c r="G8" s="9" t="n">
        <v>3000</v>
      </c>
      <c r="H8" s="9" t="n">
        <v>1100</v>
      </c>
      <c r="I8" s="9" t="n">
        <v>4000</v>
      </c>
      <c r="J8" s="10" t="n">
        <v>322</v>
      </c>
      <c r="K8" s="9" t="n">
        <v>69000</v>
      </c>
      <c r="L8" s="9" t="n">
        <v>134000</v>
      </c>
      <c r="M8" s="9" t="n">
        <v>57000</v>
      </c>
      <c r="N8" s="9" t="n">
        <v>184000</v>
      </c>
    </row>
    <row r="9">
      <c r="A9" s="8" t="n">
        <v>45962</v>
      </c>
      <c r="B9">
        <f>IF(A9="","",YEAR(A9)&amp;"-Q"&amp;ROUNDUP(MONTH(A9)/3,0))</f>
        <v/>
      </c>
      <c r="C9">
        <f>IF(A9="","",IF(MOD(MONTH(A9),3)=0,"end",""))</f>
        <v/>
      </c>
      <c r="D9" s="9" t="n">
        <v>138000</v>
      </c>
      <c r="E9" s="9" t="n">
        <v>78660</v>
      </c>
      <c r="F9" s="9" t="n">
        <v>31000</v>
      </c>
      <c r="G9" s="9" t="n">
        <v>3000</v>
      </c>
      <c r="H9" s="9" t="n">
        <v>1100</v>
      </c>
      <c r="I9" s="9" t="n">
        <v>4000</v>
      </c>
      <c r="J9" s="10" t="n">
        <v>330</v>
      </c>
      <c r="K9" s="9" t="n">
        <v>75000</v>
      </c>
      <c r="L9" s="9" t="n">
        <v>139000</v>
      </c>
      <c r="M9" s="9" t="n">
        <v>59000</v>
      </c>
      <c r="N9" s="9" t="n">
        <v>180000</v>
      </c>
    </row>
    <row r="10">
      <c r="A10" s="8" t="n">
        <v>45992</v>
      </c>
      <c r="B10">
        <f>IF(A10="","",YEAR(A10)&amp;"-Q"&amp;ROUNDUP(MONTH(A10)/3,0))</f>
        <v/>
      </c>
      <c r="C10">
        <f>IF(A10="","",IF(MOD(MONTH(A10),3)=0,"end",""))</f>
        <v/>
      </c>
      <c r="D10" s="9" t="n">
        <v>151000</v>
      </c>
      <c r="E10" s="9" t="n">
        <v>86070</v>
      </c>
      <c r="F10" s="9" t="n">
        <v>31000</v>
      </c>
      <c r="G10" s="9" t="n">
        <v>3000</v>
      </c>
      <c r="H10" s="9" t="n">
        <v>1100</v>
      </c>
      <c r="I10" s="9" t="n">
        <v>4000</v>
      </c>
      <c r="J10" s="10" t="n">
        <v>352</v>
      </c>
      <c r="K10" s="9" t="n">
        <v>81000</v>
      </c>
      <c r="L10" s="9" t="n">
        <v>147000</v>
      </c>
      <c r="M10" s="9" t="n">
        <v>63000</v>
      </c>
      <c r="N10" s="9" t="n">
        <v>176000</v>
      </c>
    </row>
    <row r="11">
      <c r="A11" s="8" t="n">
        <v>46023</v>
      </c>
      <c r="B11">
        <f>IF(A11="","",YEAR(A11)&amp;"-Q"&amp;ROUNDUP(MONTH(A11)/3,0))</f>
        <v/>
      </c>
      <c r="C11">
        <f>IF(A11="","",IF(MOD(MONTH(A11),3)=0,"end",""))</f>
        <v/>
      </c>
      <c r="D11" s="9" t="n">
        <v>158000</v>
      </c>
      <c r="E11" s="9" t="n">
        <v>90060</v>
      </c>
      <c r="F11" s="9" t="n">
        <v>32000</v>
      </c>
      <c r="G11" s="9" t="n">
        <v>3000</v>
      </c>
      <c r="H11" s="9" t="n">
        <v>1000</v>
      </c>
      <c r="I11" s="9" t="n">
        <v>4000</v>
      </c>
      <c r="J11" s="10" t="n">
        <v>365</v>
      </c>
      <c r="K11" s="9" t="n">
        <v>86000</v>
      </c>
      <c r="L11" s="9" t="n">
        <v>151000</v>
      </c>
      <c r="M11" s="9" t="n">
        <v>64000</v>
      </c>
      <c r="N11" s="9" t="n">
        <v>172000</v>
      </c>
    </row>
    <row r="12">
      <c r="A12" s="8" t="n">
        <v>46054</v>
      </c>
      <c r="B12">
        <f>IF(A12="","",YEAR(A12)&amp;"-Q"&amp;ROUNDUP(MONTH(A12)/3,0))</f>
        <v/>
      </c>
      <c r="C12">
        <f>IF(A12="","",IF(MOD(MONTH(A12),3)=0,"end",""))</f>
        <v/>
      </c>
      <c r="D12" s="9" t="n">
        <v>149000</v>
      </c>
      <c r="E12" s="9" t="n">
        <v>84930</v>
      </c>
      <c r="F12" s="9" t="n">
        <v>32000</v>
      </c>
      <c r="G12" s="9" t="n">
        <v>3000</v>
      </c>
      <c r="H12" s="9" t="n">
        <v>1000</v>
      </c>
      <c r="I12" s="9" t="n">
        <v>4000</v>
      </c>
      <c r="J12" s="10" t="n">
        <v>344</v>
      </c>
      <c r="K12" s="9" t="n">
        <v>92000</v>
      </c>
      <c r="L12" s="9" t="n">
        <v>146000</v>
      </c>
      <c r="M12" s="9" t="n">
        <v>62000</v>
      </c>
      <c r="N12" s="9" t="n">
        <v>168000</v>
      </c>
    </row>
    <row r="13">
      <c r="A13" s="8" t="n">
        <v>46082</v>
      </c>
      <c r="B13">
        <f>IF(A13="","",YEAR(A13)&amp;"-Q"&amp;ROUNDUP(MONTH(A13)/3,0))</f>
        <v/>
      </c>
      <c r="C13">
        <f>IF(A13="","",IF(MOD(MONTH(A13),3)=0,"end",""))</f>
        <v/>
      </c>
      <c r="D13" s="9" t="n">
        <v>141000</v>
      </c>
      <c r="E13" s="9" t="n">
        <v>80370</v>
      </c>
      <c r="F13" s="9" t="n">
        <v>32000</v>
      </c>
      <c r="G13" s="9" t="n">
        <v>3000</v>
      </c>
      <c r="H13" s="9" t="n">
        <v>1000</v>
      </c>
      <c r="I13" s="9" t="n">
        <v>4000</v>
      </c>
      <c r="J13" s="10" t="n">
        <v>330</v>
      </c>
      <c r="K13" s="9" t="n">
        <v>95000</v>
      </c>
      <c r="L13" s="9" t="n">
        <v>141000</v>
      </c>
      <c r="M13" s="9" t="n">
        <v>60000</v>
      </c>
      <c r="N13" s="9" t="n">
        <v>164000</v>
      </c>
    </row>
    <row r="14">
      <c r="A14" s="8" t="n">
        <v>46113</v>
      </c>
      <c r="B14">
        <f>IF(A14="","",YEAR(A14)&amp;"-Q"&amp;ROUNDUP(MONTH(A14)/3,0))</f>
        <v/>
      </c>
      <c r="C14">
        <f>IF(A14="","",IF(MOD(MONTH(A14),3)=0,"end",""))</f>
        <v/>
      </c>
      <c r="D14" s="9" t="n">
        <v>136000</v>
      </c>
      <c r="E14" s="9" t="n">
        <v>78880</v>
      </c>
      <c r="F14" s="9" t="n">
        <v>33000</v>
      </c>
      <c r="G14" s="9" t="n">
        <v>3000</v>
      </c>
      <c r="H14" s="9" t="n">
        <v>1000</v>
      </c>
      <c r="I14" s="9" t="n">
        <v>4000</v>
      </c>
      <c r="J14" s="10" t="n">
        <v>318</v>
      </c>
      <c r="K14" s="9" t="n">
        <v>90000</v>
      </c>
      <c r="L14" s="9" t="n">
        <v>138000</v>
      </c>
      <c r="M14" s="9" t="n">
        <v>59000</v>
      </c>
      <c r="N14" s="9" t="n">
        <v>160000</v>
      </c>
    </row>
    <row r="15">
      <c r="A15" s="8" t="n">
        <v>46143</v>
      </c>
      <c r="B15">
        <f>IF(A15="","",YEAR(A15)&amp;"-Q"&amp;ROUNDUP(MONTH(A15)/3,0))</f>
        <v/>
      </c>
      <c r="C15">
        <f>IF(A15="","",IF(MOD(MONTH(A15),3)=0,"end",""))</f>
        <v/>
      </c>
      <c r="D15" s="9" t="n">
        <v>142000</v>
      </c>
      <c r="E15" s="9" t="n">
        <v>82360</v>
      </c>
      <c r="F15" s="9" t="n">
        <v>33000</v>
      </c>
      <c r="G15" s="9" t="n">
        <v>3000</v>
      </c>
      <c r="H15" s="9" t="n">
        <v>1000</v>
      </c>
      <c r="I15" s="9" t="n">
        <v>4000</v>
      </c>
      <c r="J15" s="10" t="n">
        <v>328</v>
      </c>
      <c r="K15" s="9" t="n">
        <v>92000</v>
      </c>
      <c r="L15" s="9" t="n">
        <v>142000</v>
      </c>
      <c r="M15" s="9" t="n">
        <v>62000</v>
      </c>
      <c r="N15" s="9" t="n">
        <v>156000</v>
      </c>
    </row>
    <row r="16">
      <c r="A16" s="8" t="n">
        <v>46174</v>
      </c>
      <c r="B16">
        <f>IF(A16="","",YEAR(A16)&amp;"-Q"&amp;ROUNDUP(MONTH(A16)/3,0))</f>
        <v/>
      </c>
      <c r="C16">
        <f>IF(A16="","",IF(MOD(MONTH(A16),3)=0,"end",""))</f>
        <v/>
      </c>
      <c r="D16" s="9" t="n">
        <v>139000</v>
      </c>
      <c r="E16" s="9" t="n">
        <v>80620</v>
      </c>
      <c r="F16" s="9" t="n">
        <v>33000</v>
      </c>
      <c r="G16" s="9" t="n">
        <v>3000</v>
      </c>
      <c r="H16" s="9" t="n">
        <v>1000</v>
      </c>
      <c r="I16" s="9" t="n">
        <v>4000</v>
      </c>
      <c r="J16" s="10" t="n">
        <v>322</v>
      </c>
      <c r="K16" s="9" t="n">
        <v>88000</v>
      </c>
      <c r="L16" s="9" t="n">
        <v>140000</v>
      </c>
      <c r="M16" s="9" t="n">
        <v>61000</v>
      </c>
      <c r="N16" s="9" t="n">
        <v>152000</v>
      </c>
    </row>
    <row r="17">
      <c r="A17" s="8" t="n">
        <v>46204</v>
      </c>
      <c r="B17">
        <f>IF(A17="","",YEAR(A17)&amp;"-Q"&amp;ROUNDUP(MONTH(A17)/3,0))</f>
        <v/>
      </c>
      <c r="C17">
        <f>IF(A17="","",IF(MOD(MONTH(A17),3)=0,"end",""))</f>
        <v/>
      </c>
      <c r="D17" s="9" t="n">
        <v>124000</v>
      </c>
      <c r="E17" s="9" t="n">
        <v>74400</v>
      </c>
      <c r="F17" s="9" t="n">
        <v>34000</v>
      </c>
      <c r="G17" s="9" t="n">
        <v>3000</v>
      </c>
      <c r="H17" s="9" t="n">
        <v>950</v>
      </c>
      <c r="I17" s="9" t="n">
        <v>4000</v>
      </c>
      <c r="J17" s="10" t="n">
        <v>305</v>
      </c>
      <c r="K17" s="9" t="n">
        <v>82000</v>
      </c>
      <c r="L17" s="9" t="n">
        <v>148000</v>
      </c>
      <c r="M17" s="9" t="n">
        <v>60000</v>
      </c>
      <c r="N17" s="9" t="n">
        <v>148000</v>
      </c>
    </row>
    <row r="18">
      <c r="A18" s="8" t="n">
        <v>46235</v>
      </c>
      <c r="B18">
        <f>IF(A18="","",YEAR(A18)&amp;"-Q"&amp;ROUNDUP(MONTH(A18)/3,0))</f>
        <v/>
      </c>
      <c r="C18">
        <f>IF(A18="","",IF(MOD(MONTH(A18),3)=0,"end",""))</f>
        <v/>
      </c>
      <c r="D18" s="9" t="n">
        <v>126000</v>
      </c>
      <c r="E18" s="9" t="n">
        <v>75600</v>
      </c>
      <c r="F18" s="9" t="n">
        <v>34000</v>
      </c>
      <c r="G18" s="9" t="n">
        <v>3000</v>
      </c>
      <c r="H18" s="9" t="n">
        <v>950</v>
      </c>
      <c r="I18" s="9" t="n">
        <v>4000</v>
      </c>
      <c r="J18" s="10" t="n">
        <v>308</v>
      </c>
      <c r="K18" s="9" t="n">
        <v>76000</v>
      </c>
      <c r="L18" s="9" t="n">
        <v>155000</v>
      </c>
      <c r="M18" s="9" t="n">
        <v>59000</v>
      </c>
      <c r="N18" s="9" t="n">
        <v>144000</v>
      </c>
    </row>
    <row r="19">
      <c r="A19" s="8" t="n">
        <v>46266</v>
      </c>
      <c r="B19">
        <f>IF(A19="","",YEAR(A19)&amp;"-Q"&amp;ROUNDUP(MONTH(A19)/3,0))</f>
        <v/>
      </c>
      <c r="C19">
        <f>IF(A19="","",IF(MOD(MONTH(A19),3)=0,"end",""))</f>
        <v/>
      </c>
      <c r="D19" s="9" t="n">
        <v>133000</v>
      </c>
      <c r="E19" s="9" t="n">
        <v>79800</v>
      </c>
      <c r="F19" s="9" t="n">
        <v>34000</v>
      </c>
      <c r="G19" s="9" t="n">
        <v>3000</v>
      </c>
      <c r="H19" s="9" t="n">
        <v>950</v>
      </c>
      <c r="I19" s="9" t="n">
        <v>4000</v>
      </c>
      <c r="J19" s="10" t="n">
        <v>318</v>
      </c>
      <c r="K19" s="9" t="n">
        <v>71000</v>
      </c>
      <c r="L19" s="9" t="n">
        <v>162000</v>
      </c>
      <c r="M19" s="9" t="n">
        <v>58000</v>
      </c>
      <c r="N19" s="9" t="n">
        <v>140000</v>
      </c>
    </row>
    <row r="20">
      <c r="A20" s="8" t="n"/>
      <c r="B20">
        <f>IF(A20="","",YEAR(A20)&amp;"-Q"&amp;ROUNDUP(MONTH(A20)/3,0))</f>
        <v/>
      </c>
      <c r="C20">
        <f>IF(A20="","",IF(MOD(MONTH(A20),3)=0,"end",""))</f>
        <v/>
      </c>
      <c r="D20" s="9" t="n"/>
      <c r="E20" s="9" t="n"/>
      <c r="F20" s="9" t="n"/>
      <c r="G20" s="9" t="n"/>
      <c r="H20" s="9" t="n"/>
      <c r="I20" s="9" t="n"/>
      <c r="J20" s="10" t="n"/>
      <c r="K20" s="9" t="n"/>
      <c r="L20" s="9" t="n"/>
      <c r="M20" s="9" t="n"/>
      <c r="N20" s="9" t="n"/>
    </row>
    <row r="21">
      <c r="A21" s="8" t="n"/>
      <c r="B21">
        <f>IF(A21="","",YEAR(A21)&amp;"-Q"&amp;ROUNDUP(MONTH(A21)/3,0))</f>
        <v/>
      </c>
      <c r="C21">
        <f>IF(A21="","",IF(MOD(MONTH(A21),3)=0,"end",""))</f>
        <v/>
      </c>
      <c r="D21" s="9" t="n"/>
      <c r="E21" s="9" t="n"/>
      <c r="F21" s="9" t="n"/>
      <c r="G21" s="9" t="n"/>
      <c r="H21" s="9" t="n"/>
      <c r="I21" s="9" t="n"/>
      <c r="J21" s="10" t="n"/>
      <c r="K21" s="9" t="n"/>
      <c r="L21" s="9" t="n"/>
      <c r="M21" s="9" t="n"/>
      <c r="N21" s="9" t="n"/>
    </row>
    <row r="22">
      <c r="A22" s="8" t="n"/>
      <c r="B22">
        <f>IF(A22="","",YEAR(A22)&amp;"-Q"&amp;ROUNDUP(MONTH(A22)/3,0))</f>
        <v/>
      </c>
      <c r="C22">
        <f>IF(A22="","",IF(MOD(MONTH(A22),3)=0,"end",""))</f>
        <v/>
      </c>
      <c r="D22" s="9" t="n"/>
      <c r="E22" s="9" t="n"/>
      <c r="F22" s="9" t="n"/>
      <c r="G22" s="9" t="n"/>
      <c r="H22" s="9" t="n"/>
      <c r="I22" s="9" t="n"/>
      <c r="J22" s="10" t="n"/>
      <c r="K22" s="9" t="n"/>
      <c r="L22" s="9" t="n"/>
      <c r="M22" s="9" t="n"/>
      <c r="N22" s="9" t="n"/>
    </row>
    <row r="23">
      <c r="A23" s="8" t="n"/>
      <c r="B23">
        <f>IF(A23="","",YEAR(A23)&amp;"-Q"&amp;ROUNDUP(MONTH(A23)/3,0))</f>
        <v/>
      </c>
      <c r="C23">
        <f>IF(A23="","",IF(MOD(MONTH(A23),3)=0,"end",""))</f>
        <v/>
      </c>
      <c r="D23" s="9" t="n"/>
      <c r="E23" s="9" t="n"/>
      <c r="F23" s="9" t="n"/>
      <c r="G23" s="9" t="n"/>
      <c r="H23" s="9" t="n"/>
      <c r="I23" s="9" t="n"/>
      <c r="J23" s="10" t="n"/>
      <c r="K23" s="9" t="n"/>
      <c r="L23" s="9" t="n"/>
      <c r="M23" s="9" t="n"/>
      <c r="N23" s="9" t="n"/>
    </row>
    <row r="24">
      <c r="A24" s="8" t="n"/>
      <c r="B24">
        <f>IF(A24="","",YEAR(A24)&amp;"-Q"&amp;ROUNDUP(MONTH(A24)/3,0))</f>
        <v/>
      </c>
      <c r="C24">
        <f>IF(A24="","",IF(MOD(MONTH(A24),3)=0,"end",""))</f>
        <v/>
      </c>
      <c r="D24" s="9" t="n"/>
      <c r="E24" s="9" t="n"/>
      <c r="F24" s="9" t="n"/>
      <c r="G24" s="9" t="n"/>
      <c r="H24" s="9" t="n"/>
      <c r="I24" s="9" t="n"/>
      <c r="J24" s="10" t="n"/>
      <c r="K24" s="9" t="n"/>
      <c r="L24" s="9" t="n"/>
      <c r="M24" s="9" t="n"/>
      <c r="N24" s="9" t="n"/>
    </row>
    <row r="25">
      <c r="A25" s="8" t="n"/>
      <c r="B25">
        <f>IF(A25="","",YEAR(A25)&amp;"-Q"&amp;ROUNDUP(MONTH(A25)/3,0))</f>
        <v/>
      </c>
      <c r="C25">
        <f>IF(A25="","",IF(MOD(MONTH(A25),3)=0,"end",""))</f>
        <v/>
      </c>
      <c r="D25" s="9" t="n"/>
      <c r="E25" s="9" t="n"/>
      <c r="F25" s="9" t="n"/>
      <c r="G25" s="9" t="n"/>
      <c r="H25" s="9" t="n"/>
      <c r="I25" s="9" t="n"/>
      <c r="J25" s="10" t="n"/>
      <c r="K25" s="9" t="n"/>
      <c r="L25" s="9" t="n"/>
      <c r="M25" s="9" t="n"/>
      <c r="N25" s="9" t="n"/>
    </row>
    <row r="26">
      <c r="A26" s="8" t="n"/>
      <c r="B26">
        <f>IF(A26="","",YEAR(A26)&amp;"-Q"&amp;ROUNDUP(MONTH(A26)/3,0))</f>
        <v/>
      </c>
      <c r="C26">
        <f>IF(A26="","",IF(MOD(MONTH(A26),3)=0,"end",""))</f>
        <v/>
      </c>
      <c r="D26" s="9" t="n"/>
      <c r="E26" s="9" t="n"/>
      <c r="F26" s="9" t="n"/>
      <c r="G26" s="9" t="n"/>
      <c r="H26" s="9" t="n"/>
      <c r="I26" s="9" t="n"/>
      <c r="J26" s="10" t="n"/>
      <c r="K26" s="9" t="n"/>
      <c r="L26" s="9" t="n"/>
      <c r="M26" s="9" t="n"/>
      <c r="N26" s="9" t="n"/>
    </row>
    <row r="27">
      <c r="A27" s="8" t="n"/>
      <c r="B27">
        <f>IF(A27="","",YEAR(A27)&amp;"-Q"&amp;ROUNDUP(MONTH(A27)/3,0))</f>
        <v/>
      </c>
      <c r="C27">
        <f>IF(A27="","",IF(MOD(MONTH(A27),3)=0,"end",""))</f>
        <v/>
      </c>
      <c r="D27" s="9" t="n"/>
      <c r="E27" s="9" t="n"/>
      <c r="F27" s="9" t="n"/>
      <c r="G27" s="9" t="n"/>
      <c r="H27" s="9" t="n"/>
      <c r="I27" s="9" t="n"/>
      <c r="J27" s="10" t="n"/>
      <c r="K27" s="9" t="n"/>
      <c r="L27" s="9" t="n"/>
      <c r="M27" s="9" t="n"/>
      <c r="N27" s="9" t="n"/>
    </row>
    <row r="28">
      <c r="A28" s="8" t="n"/>
      <c r="B28">
        <f>IF(A28="","",YEAR(A28)&amp;"-Q"&amp;ROUNDUP(MONTH(A28)/3,0))</f>
        <v/>
      </c>
      <c r="C28">
        <f>IF(A28="","",IF(MOD(MONTH(A28),3)=0,"end",""))</f>
        <v/>
      </c>
      <c r="D28" s="9" t="n"/>
      <c r="E28" s="9" t="n"/>
      <c r="F28" s="9" t="n"/>
      <c r="G28" s="9" t="n"/>
      <c r="H28" s="9" t="n"/>
      <c r="I28" s="9" t="n"/>
      <c r="J28" s="10" t="n"/>
      <c r="K28" s="9" t="n"/>
      <c r="L28" s="9" t="n"/>
      <c r="M28" s="9" t="n"/>
      <c r="N28" s="9" t="n"/>
    </row>
    <row r="29">
      <c r="A29" s="8" t="n"/>
      <c r="B29">
        <f>IF(A29="","",YEAR(A29)&amp;"-Q"&amp;ROUNDUP(MONTH(A29)/3,0))</f>
        <v/>
      </c>
      <c r="C29">
        <f>IF(A29="","",IF(MOD(MONTH(A29),3)=0,"end",""))</f>
        <v/>
      </c>
      <c r="D29" s="9" t="n"/>
      <c r="E29" s="9" t="n"/>
      <c r="F29" s="9" t="n"/>
      <c r="G29" s="9" t="n"/>
      <c r="H29" s="9" t="n"/>
      <c r="I29" s="9" t="n"/>
      <c r="J29" s="10" t="n"/>
      <c r="K29" s="9" t="n"/>
      <c r="L29" s="9" t="n"/>
      <c r="M29" s="9" t="n"/>
      <c r="N29" s="9" t="n"/>
    </row>
    <row r="30">
      <c r="A30" s="8" t="n"/>
      <c r="B30">
        <f>IF(A30="","",YEAR(A30)&amp;"-Q"&amp;ROUNDUP(MONTH(A30)/3,0))</f>
        <v/>
      </c>
      <c r="C30">
        <f>IF(A30="","",IF(MOD(MONTH(A30),3)=0,"end",""))</f>
        <v/>
      </c>
      <c r="D30" s="9" t="n"/>
      <c r="E30" s="9" t="n"/>
      <c r="F30" s="9" t="n"/>
      <c r="G30" s="9" t="n"/>
      <c r="H30" s="9" t="n"/>
      <c r="I30" s="9" t="n"/>
      <c r="J30" s="10" t="n"/>
      <c r="K30" s="9" t="n"/>
      <c r="L30" s="9" t="n"/>
      <c r="M30" s="9" t="n"/>
      <c r="N30" s="9" t="n"/>
    </row>
    <row r="31">
      <c r="A31" s="8" t="n"/>
      <c r="B31">
        <f>IF(A31="","",YEAR(A31)&amp;"-Q"&amp;ROUNDUP(MONTH(A31)/3,0))</f>
        <v/>
      </c>
      <c r="C31">
        <f>IF(A31="","",IF(MOD(MONTH(A31),3)=0,"end",""))</f>
        <v/>
      </c>
      <c r="D31" s="9" t="n"/>
      <c r="E31" s="9" t="n"/>
      <c r="F31" s="9" t="n"/>
      <c r="G31" s="9" t="n"/>
      <c r="H31" s="9" t="n"/>
      <c r="I31" s="9" t="n"/>
      <c r="J31" s="10" t="n"/>
      <c r="K31" s="9" t="n"/>
      <c r="L31" s="9" t="n"/>
      <c r="M31" s="9" t="n"/>
      <c r="N31" s="9" t="n"/>
    </row>
    <row r="32">
      <c r="A32" s="8" t="n"/>
      <c r="B32">
        <f>IF(A32="","",YEAR(A32)&amp;"-Q"&amp;ROUNDUP(MONTH(A32)/3,0))</f>
        <v/>
      </c>
      <c r="C32">
        <f>IF(A32="","",IF(MOD(MONTH(A32),3)=0,"end",""))</f>
        <v/>
      </c>
      <c r="D32" s="9" t="n"/>
      <c r="E32" s="9" t="n"/>
      <c r="F32" s="9" t="n"/>
      <c r="G32" s="9" t="n"/>
      <c r="H32" s="9" t="n"/>
      <c r="I32" s="9" t="n"/>
      <c r="J32" s="10" t="n"/>
      <c r="K32" s="9" t="n"/>
      <c r="L32" s="9" t="n"/>
      <c r="M32" s="9" t="n"/>
      <c r="N32" s="9" t="n"/>
    </row>
    <row r="33">
      <c r="A33" s="8" t="n"/>
      <c r="B33">
        <f>IF(A33="","",YEAR(A33)&amp;"-Q"&amp;ROUNDUP(MONTH(A33)/3,0))</f>
        <v/>
      </c>
      <c r="C33">
        <f>IF(A33="","",IF(MOD(MONTH(A33),3)=0,"end",""))</f>
        <v/>
      </c>
      <c r="D33" s="9" t="n"/>
      <c r="E33" s="9" t="n"/>
      <c r="F33" s="9" t="n"/>
      <c r="G33" s="9" t="n"/>
      <c r="H33" s="9" t="n"/>
      <c r="I33" s="9" t="n"/>
      <c r="J33" s="10" t="n"/>
      <c r="K33" s="9" t="n"/>
      <c r="L33" s="9" t="n"/>
      <c r="M33" s="9" t="n"/>
      <c r="N33" s="9" t="n"/>
    </row>
    <row r="34">
      <c r="A34" s="8" t="n"/>
      <c r="B34">
        <f>IF(A34="","",YEAR(A34)&amp;"-Q"&amp;ROUNDUP(MONTH(A34)/3,0))</f>
        <v/>
      </c>
      <c r="C34">
        <f>IF(A34="","",IF(MOD(MONTH(A34),3)=0,"end",""))</f>
        <v/>
      </c>
      <c r="D34" s="9" t="n"/>
      <c r="E34" s="9" t="n"/>
      <c r="F34" s="9" t="n"/>
      <c r="G34" s="9" t="n"/>
      <c r="H34" s="9" t="n"/>
      <c r="I34" s="9" t="n"/>
      <c r="J34" s="10" t="n"/>
      <c r="K34" s="9" t="n"/>
      <c r="L34" s="9" t="n"/>
      <c r="M34" s="9" t="n"/>
      <c r="N34" s="9" t="n"/>
    </row>
    <row r="35">
      <c r="A35" s="8" t="n"/>
      <c r="B35">
        <f>IF(A35="","",YEAR(A35)&amp;"-Q"&amp;ROUNDUP(MONTH(A35)/3,0))</f>
        <v/>
      </c>
      <c r="C35">
        <f>IF(A35="","",IF(MOD(MONTH(A35),3)=0,"end",""))</f>
        <v/>
      </c>
      <c r="D35" s="9" t="n"/>
      <c r="E35" s="9" t="n"/>
      <c r="F35" s="9" t="n"/>
      <c r="G35" s="9" t="n"/>
      <c r="H35" s="9" t="n"/>
      <c r="I35" s="9" t="n"/>
      <c r="J35" s="10" t="n"/>
      <c r="K35" s="9" t="n"/>
      <c r="L35" s="9" t="n"/>
      <c r="M35" s="9" t="n"/>
      <c r="N35" s="9" t="n"/>
    </row>
    <row r="36">
      <c r="A36" s="8" t="n"/>
      <c r="B36">
        <f>IF(A36="","",YEAR(A36)&amp;"-Q"&amp;ROUNDUP(MONTH(A36)/3,0))</f>
        <v/>
      </c>
      <c r="C36">
        <f>IF(A36="","",IF(MOD(MONTH(A36),3)=0,"end",""))</f>
        <v/>
      </c>
      <c r="D36" s="9" t="n"/>
      <c r="E36" s="9" t="n"/>
      <c r="F36" s="9" t="n"/>
      <c r="G36" s="9" t="n"/>
      <c r="H36" s="9" t="n"/>
      <c r="I36" s="9" t="n"/>
      <c r="J36" s="10" t="n"/>
      <c r="K36" s="9" t="n"/>
      <c r="L36" s="9" t="n"/>
      <c r="M36" s="9" t="n"/>
      <c r="N36" s="9" t="n"/>
    </row>
    <row r="37">
      <c r="A37" s="8" t="n"/>
      <c r="B37">
        <f>IF(A37="","",YEAR(A37)&amp;"-Q"&amp;ROUNDUP(MONTH(A37)/3,0))</f>
        <v/>
      </c>
      <c r="C37">
        <f>IF(A37="","",IF(MOD(MONTH(A37),3)=0,"end",""))</f>
        <v/>
      </c>
      <c r="D37" s="9" t="n"/>
      <c r="E37" s="9" t="n"/>
      <c r="F37" s="9" t="n"/>
      <c r="G37" s="9" t="n"/>
      <c r="H37" s="9" t="n"/>
      <c r="I37" s="9" t="n"/>
      <c r="J37" s="10" t="n"/>
      <c r="K37" s="9" t="n"/>
      <c r="L37" s="9" t="n"/>
      <c r="M37" s="9" t="n"/>
      <c r="N37" s="9" t="n"/>
    </row>
    <row r="38">
      <c r="A38" s="8" t="n"/>
      <c r="B38">
        <f>IF(A38="","",YEAR(A38)&amp;"-Q"&amp;ROUNDUP(MONTH(A38)/3,0))</f>
        <v/>
      </c>
      <c r="C38">
        <f>IF(A38="","",IF(MOD(MONTH(A38),3)=0,"end",""))</f>
        <v/>
      </c>
      <c r="D38" s="9" t="n"/>
      <c r="E38" s="9" t="n"/>
      <c r="F38" s="9" t="n"/>
      <c r="G38" s="9" t="n"/>
      <c r="H38" s="9" t="n"/>
      <c r="I38" s="9" t="n"/>
      <c r="J38" s="10" t="n"/>
      <c r="K38" s="9" t="n"/>
      <c r="L38" s="9" t="n"/>
      <c r="M38" s="9" t="n"/>
      <c r="N38" s="9" t="n"/>
    </row>
    <row r="39">
      <c r="A39" s="8" t="n"/>
      <c r="B39">
        <f>IF(A39="","",YEAR(A39)&amp;"-Q"&amp;ROUNDUP(MONTH(A39)/3,0))</f>
        <v/>
      </c>
      <c r="C39">
        <f>IF(A39="","",IF(MOD(MONTH(A39),3)=0,"end",""))</f>
        <v/>
      </c>
      <c r="D39" s="9" t="n"/>
      <c r="E39" s="9" t="n"/>
      <c r="F39" s="9" t="n"/>
      <c r="G39" s="9" t="n"/>
      <c r="H39" s="9" t="n"/>
      <c r="I39" s="9" t="n"/>
      <c r="J39" s="10" t="n"/>
      <c r="K39" s="9" t="n"/>
      <c r="L39" s="9" t="n"/>
      <c r="M39" s="9" t="n"/>
      <c r="N39" s="9" t="n"/>
    </row>
    <row r="40">
      <c r="A40" s="8" t="n"/>
      <c r="B40">
        <f>IF(A40="","",YEAR(A40)&amp;"-Q"&amp;ROUNDUP(MONTH(A40)/3,0))</f>
        <v/>
      </c>
      <c r="C40">
        <f>IF(A40="","",IF(MOD(MONTH(A40),3)=0,"end",""))</f>
        <v/>
      </c>
      <c r="D40" s="9" t="n"/>
      <c r="E40" s="9" t="n"/>
      <c r="F40" s="9" t="n"/>
      <c r="G40" s="9" t="n"/>
      <c r="H40" s="9" t="n"/>
      <c r="I40" s="9" t="n"/>
      <c r="J40" s="10" t="n"/>
      <c r="K40" s="9" t="n"/>
      <c r="L40" s="9" t="n"/>
      <c r="M40" s="9" t="n"/>
      <c r="N40" s="9" t="n"/>
    </row>
    <row r="41">
      <c r="A41" s="8" t="n"/>
      <c r="B41">
        <f>IF(A41="","",YEAR(A41)&amp;"-Q"&amp;ROUNDUP(MONTH(A41)/3,0))</f>
        <v/>
      </c>
      <c r="C41">
        <f>IF(A41="","",IF(MOD(MONTH(A41),3)=0,"end",""))</f>
        <v/>
      </c>
      <c r="D41" s="9" t="n"/>
      <c r="E41" s="9" t="n"/>
      <c r="F41" s="9" t="n"/>
      <c r="G41" s="9" t="n"/>
      <c r="H41" s="9" t="n"/>
      <c r="I41" s="9" t="n"/>
      <c r="J41" s="10" t="n"/>
      <c r="K41" s="9" t="n"/>
      <c r="L41" s="9" t="n"/>
      <c r="M41" s="9" t="n"/>
      <c r="N41" s="9" t="n"/>
    </row>
    <row r="42">
      <c r="A42" s="8" t="n"/>
      <c r="B42">
        <f>IF(A42="","",YEAR(A42)&amp;"-Q"&amp;ROUNDUP(MONTH(A42)/3,0))</f>
        <v/>
      </c>
      <c r="C42">
        <f>IF(A42="","",IF(MOD(MONTH(A42),3)=0,"end",""))</f>
        <v/>
      </c>
      <c r="D42" s="9" t="n"/>
      <c r="E42" s="9" t="n"/>
      <c r="F42" s="9" t="n"/>
      <c r="G42" s="9" t="n"/>
      <c r="H42" s="9" t="n"/>
      <c r="I42" s="9" t="n"/>
      <c r="J42" s="10" t="n"/>
      <c r="K42" s="9" t="n"/>
      <c r="L42" s="9" t="n"/>
      <c r="M42" s="9" t="n"/>
      <c r="N42" s="9" t="n"/>
    </row>
    <row r="43">
      <c r="A43" s="8" t="n"/>
      <c r="B43">
        <f>IF(A43="","",YEAR(A43)&amp;"-Q"&amp;ROUNDUP(MONTH(A43)/3,0))</f>
        <v/>
      </c>
      <c r="C43">
        <f>IF(A43="","",IF(MOD(MONTH(A43),3)=0,"end",""))</f>
        <v/>
      </c>
      <c r="D43" s="9" t="n"/>
      <c r="E43" s="9" t="n"/>
      <c r="F43" s="9" t="n"/>
      <c r="G43" s="9" t="n"/>
      <c r="H43" s="9" t="n"/>
      <c r="I43" s="9" t="n"/>
      <c r="J43" s="10" t="n"/>
      <c r="K43" s="9" t="n"/>
      <c r="L43" s="9" t="n"/>
      <c r="M43" s="9" t="n"/>
      <c r="N43" s="9" t="n"/>
    </row>
    <row r="44">
      <c r="A44" s="8" t="n"/>
      <c r="B44">
        <f>IF(A44="","",YEAR(A44)&amp;"-Q"&amp;ROUNDUP(MONTH(A44)/3,0))</f>
        <v/>
      </c>
      <c r="C44">
        <f>IF(A44="","",IF(MOD(MONTH(A44),3)=0,"end",""))</f>
        <v/>
      </c>
      <c r="D44" s="9" t="n"/>
      <c r="E44" s="9" t="n"/>
      <c r="F44" s="9" t="n"/>
      <c r="G44" s="9" t="n"/>
      <c r="H44" s="9" t="n"/>
      <c r="I44" s="9" t="n"/>
      <c r="J44" s="10" t="n"/>
      <c r="K44" s="9" t="n"/>
      <c r="L44" s="9" t="n"/>
      <c r="M44" s="9" t="n"/>
      <c r="N44" s="9" t="n"/>
    </row>
    <row r="45">
      <c r="A45" s="8" t="n"/>
      <c r="B45">
        <f>IF(A45="","",YEAR(A45)&amp;"-Q"&amp;ROUNDUP(MONTH(A45)/3,0))</f>
        <v/>
      </c>
      <c r="C45">
        <f>IF(A45="","",IF(MOD(MONTH(A45),3)=0,"end",""))</f>
        <v/>
      </c>
      <c r="D45" s="9" t="n"/>
      <c r="E45" s="9" t="n"/>
      <c r="F45" s="9" t="n"/>
      <c r="G45" s="9" t="n"/>
      <c r="H45" s="9" t="n"/>
      <c r="I45" s="9" t="n"/>
      <c r="J45" s="10" t="n"/>
      <c r="K45" s="9" t="n"/>
      <c r="L45" s="9" t="n"/>
      <c r="M45" s="9" t="n"/>
      <c r="N45" s="9" t="n"/>
    </row>
    <row r="46">
      <c r="A46" s="8" t="n"/>
      <c r="B46">
        <f>IF(A46="","",YEAR(A46)&amp;"-Q"&amp;ROUNDUP(MONTH(A46)/3,0))</f>
        <v/>
      </c>
      <c r="C46">
        <f>IF(A46="","",IF(MOD(MONTH(A46),3)=0,"end",""))</f>
        <v/>
      </c>
      <c r="D46" s="9" t="n"/>
      <c r="E46" s="9" t="n"/>
      <c r="F46" s="9" t="n"/>
      <c r="G46" s="9" t="n"/>
      <c r="H46" s="9" t="n"/>
      <c r="I46" s="9" t="n"/>
      <c r="J46" s="10" t="n"/>
      <c r="K46" s="9" t="n"/>
      <c r="L46" s="9" t="n"/>
      <c r="M46" s="9" t="n"/>
      <c r="N46" s="9" t="n"/>
    </row>
    <row r="47">
      <c r="A47" s="8" t="n"/>
      <c r="B47">
        <f>IF(A47="","",YEAR(A47)&amp;"-Q"&amp;ROUNDUP(MONTH(A47)/3,0))</f>
        <v/>
      </c>
      <c r="C47">
        <f>IF(A47="","",IF(MOD(MONTH(A47),3)=0,"end",""))</f>
        <v/>
      </c>
      <c r="D47" s="9" t="n"/>
      <c r="E47" s="9" t="n"/>
      <c r="F47" s="9" t="n"/>
      <c r="G47" s="9" t="n"/>
      <c r="H47" s="9" t="n"/>
      <c r="I47" s="9" t="n"/>
      <c r="J47" s="10" t="n"/>
      <c r="K47" s="9" t="n"/>
      <c r="L47" s="9" t="n"/>
      <c r="M47" s="9" t="n"/>
      <c r="N47" s="9" t="n"/>
    </row>
    <row r="48">
      <c r="A48" s="8" t="n"/>
      <c r="B48">
        <f>IF(A48="","",YEAR(A48)&amp;"-Q"&amp;ROUNDUP(MONTH(A48)/3,0))</f>
        <v/>
      </c>
      <c r="C48">
        <f>IF(A48="","",IF(MOD(MONTH(A48),3)=0,"end",""))</f>
        <v/>
      </c>
      <c r="D48" s="9" t="n"/>
      <c r="E48" s="9" t="n"/>
      <c r="F48" s="9" t="n"/>
      <c r="G48" s="9" t="n"/>
      <c r="H48" s="9" t="n"/>
      <c r="I48" s="9" t="n"/>
      <c r="J48" s="10" t="n"/>
      <c r="K48" s="9" t="n"/>
      <c r="L48" s="9" t="n"/>
      <c r="M48" s="9" t="n"/>
      <c r="N48" s="9" t="n"/>
    </row>
    <row r="49">
      <c r="A49" s="8" t="n"/>
      <c r="B49">
        <f>IF(A49="","",YEAR(A49)&amp;"-Q"&amp;ROUNDUP(MONTH(A49)/3,0))</f>
        <v/>
      </c>
      <c r="C49">
        <f>IF(A49="","",IF(MOD(MONTH(A49),3)=0,"end",""))</f>
        <v/>
      </c>
      <c r="D49" s="9" t="n"/>
      <c r="E49" s="9" t="n"/>
      <c r="F49" s="9" t="n"/>
      <c r="G49" s="9" t="n"/>
      <c r="H49" s="9" t="n"/>
      <c r="I49" s="9" t="n"/>
      <c r="J49" s="10" t="n"/>
      <c r="K49" s="9" t="n"/>
      <c r="L49" s="9" t="n"/>
      <c r="M49" s="9" t="n"/>
      <c r="N49" s="9" t="n"/>
    </row>
    <row r="50">
      <c r="A50" s="8" t="n"/>
      <c r="B50">
        <f>IF(A50="","",YEAR(A50)&amp;"-Q"&amp;ROUNDUP(MONTH(A50)/3,0))</f>
        <v/>
      </c>
      <c r="C50">
        <f>IF(A50="","",IF(MOD(MONTH(A50),3)=0,"end",""))</f>
        <v/>
      </c>
      <c r="D50" s="9" t="n"/>
      <c r="E50" s="9" t="n"/>
      <c r="F50" s="9" t="n"/>
      <c r="G50" s="9" t="n"/>
      <c r="H50" s="9" t="n"/>
      <c r="I50" s="9" t="n"/>
      <c r="J50" s="10" t="n"/>
      <c r="K50" s="9" t="n"/>
      <c r="L50" s="9" t="n"/>
      <c r="M50" s="9" t="n"/>
      <c r="N50" s="9" t="n"/>
    </row>
    <row r="51">
      <c r="A51" s="8" t="n"/>
      <c r="B51">
        <f>IF(A51="","",YEAR(A51)&amp;"-Q"&amp;ROUNDUP(MONTH(A51)/3,0))</f>
        <v/>
      </c>
      <c r="C51">
        <f>IF(A51="","",IF(MOD(MONTH(A51),3)=0,"end",""))</f>
        <v/>
      </c>
      <c r="D51" s="9" t="n"/>
      <c r="E51" s="9" t="n"/>
      <c r="F51" s="9" t="n"/>
      <c r="G51" s="9" t="n"/>
      <c r="H51" s="9" t="n"/>
      <c r="I51" s="9" t="n"/>
      <c r="J51" s="10" t="n"/>
      <c r="K51" s="9" t="n"/>
      <c r="L51" s="9" t="n"/>
      <c r="M51" s="9" t="n"/>
      <c r="N51" s="9" t="n"/>
    </row>
    <row r="52">
      <c r="A52" s="8" t="n"/>
      <c r="B52">
        <f>IF(A52="","",YEAR(A52)&amp;"-Q"&amp;ROUNDUP(MONTH(A52)/3,0))</f>
        <v/>
      </c>
      <c r="C52">
        <f>IF(A52="","",IF(MOD(MONTH(A52),3)=0,"end",""))</f>
        <v/>
      </c>
      <c r="D52" s="9" t="n"/>
      <c r="E52" s="9" t="n"/>
      <c r="F52" s="9" t="n"/>
      <c r="G52" s="9" t="n"/>
      <c r="H52" s="9" t="n"/>
      <c r="I52" s="9" t="n"/>
      <c r="J52" s="10" t="n"/>
      <c r="K52" s="9" t="n"/>
      <c r="L52" s="9" t="n"/>
      <c r="M52" s="9" t="n"/>
      <c r="N52" s="9" t="n"/>
    </row>
    <row r="53">
      <c r="A53" s="8" t="n"/>
      <c r="B53">
        <f>IF(A53="","",YEAR(A53)&amp;"-Q"&amp;ROUNDUP(MONTH(A53)/3,0))</f>
        <v/>
      </c>
      <c r="C53">
        <f>IF(A53="","",IF(MOD(MONTH(A53),3)=0,"end",""))</f>
        <v/>
      </c>
      <c r="D53" s="9" t="n"/>
      <c r="E53" s="9" t="n"/>
      <c r="F53" s="9" t="n"/>
      <c r="G53" s="9" t="n"/>
      <c r="H53" s="9" t="n"/>
      <c r="I53" s="9" t="n"/>
      <c r="J53" s="10" t="n"/>
      <c r="K53" s="9" t="n"/>
      <c r="L53" s="9" t="n"/>
      <c r="M53" s="9" t="n"/>
      <c r="N53" s="9" t="n"/>
    </row>
    <row r="54">
      <c r="A54" s="8" t="n"/>
      <c r="B54">
        <f>IF(A54="","",YEAR(A54)&amp;"-Q"&amp;ROUNDUP(MONTH(A54)/3,0))</f>
        <v/>
      </c>
      <c r="C54">
        <f>IF(A54="","",IF(MOD(MONTH(A54),3)=0,"end",""))</f>
        <v/>
      </c>
      <c r="D54" s="9" t="n"/>
      <c r="E54" s="9" t="n"/>
      <c r="F54" s="9" t="n"/>
      <c r="G54" s="9" t="n"/>
      <c r="H54" s="9" t="n"/>
      <c r="I54" s="9" t="n"/>
      <c r="J54" s="10" t="n"/>
      <c r="K54" s="9" t="n"/>
      <c r="L54" s="9" t="n"/>
      <c r="M54" s="9" t="n"/>
      <c r="N54" s="9" t="n"/>
    </row>
    <row r="55">
      <c r="A55" s="8" t="n"/>
      <c r="B55">
        <f>IF(A55="","",YEAR(A55)&amp;"-Q"&amp;ROUNDUP(MONTH(A55)/3,0))</f>
        <v/>
      </c>
      <c r="C55">
        <f>IF(A55="","",IF(MOD(MONTH(A55),3)=0,"end",""))</f>
        <v/>
      </c>
      <c r="D55" s="9" t="n"/>
      <c r="E55" s="9" t="n"/>
      <c r="F55" s="9" t="n"/>
      <c r="G55" s="9" t="n"/>
      <c r="H55" s="9" t="n"/>
      <c r="I55" s="9" t="n"/>
      <c r="J55" s="10" t="n"/>
      <c r="K55" s="9" t="n"/>
      <c r="L55" s="9" t="n"/>
      <c r="M55" s="9" t="n"/>
      <c r="N55" s="9" t="n"/>
    </row>
    <row r="56">
      <c r="A56" s="8" t="n"/>
      <c r="B56">
        <f>IF(A56="","",YEAR(A56)&amp;"-Q"&amp;ROUNDUP(MONTH(A56)/3,0))</f>
        <v/>
      </c>
      <c r="C56">
        <f>IF(A56="","",IF(MOD(MONTH(A56),3)=0,"end",""))</f>
        <v/>
      </c>
      <c r="D56" s="9" t="n"/>
      <c r="E56" s="9" t="n"/>
      <c r="F56" s="9" t="n"/>
      <c r="G56" s="9" t="n"/>
      <c r="H56" s="9" t="n"/>
      <c r="I56" s="9" t="n"/>
      <c r="J56" s="10" t="n"/>
      <c r="K56" s="9" t="n"/>
      <c r="L56" s="9" t="n"/>
      <c r="M56" s="9" t="n"/>
      <c r="N56" s="9" t="n"/>
    </row>
    <row r="57">
      <c r="A57" s="8" t="n"/>
      <c r="B57">
        <f>IF(A57="","",YEAR(A57)&amp;"-Q"&amp;ROUNDUP(MONTH(A57)/3,0))</f>
        <v/>
      </c>
      <c r="C57">
        <f>IF(A57="","",IF(MOD(MONTH(A57),3)=0,"end",""))</f>
        <v/>
      </c>
      <c r="D57" s="9" t="n"/>
      <c r="E57" s="9" t="n"/>
      <c r="F57" s="9" t="n"/>
      <c r="G57" s="9" t="n"/>
      <c r="H57" s="9" t="n"/>
      <c r="I57" s="9" t="n"/>
      <c r="J57" s="10" t="n"/>
      <c r="K57" s="9" t="n"/>
      <c r="L57" s="9" t="n"/>
      <c r="M57" s="9" t="n"/>
      <c r="N57" s="9" t="n"/>
    </row>
    <row r="58">
      <c r="A58" s="8" t="n"/>
      <c r="B58">
        <f>IF(A58="","",YEAR(A58)&amp;"-Q"&amp;ROUNDUP(MONTH(A58)/3,0))</f>
        <v/>
      </c>
      <c r="C58">
        <f>IF(A58="","",IF(MOD(MONTH(A58),3)=0,"end",""))</f>
        <v/>
      </c>
      <c r="D58" s="9" t="n"/>
      <c r="E58" s="9" t="n"/>
      <c r="F58" s="9" t="n"/>
      <c r="G58" s="9" t="n"/>
      <c r="H58" s="9" t="n"/>
      <c r="I58" s="9" t="n"/>
      <c r="J58" s="10" t="n"/>
      <c r="K58" s="9" t="n"/>
      <c r="L58" s="9" t="n"/>
      <c r="M58" s="9" t="n"/>
      <c r="N58" s="9" t="n"/>
    </row>
    <row r="59">
      <c r="A59" s="8" t="n"/>
      <c r="B59">
        <f>IF(A59="","",YEAR(A59)&amp;"-Q"&amp;ROUNDUP(MONTH(A59)/3,0))</f>
        <v/>
      </c>
      <c r="C59">
        <f>IF(A59="","",IF(MOD(MONTH(A59),3)=0,"end",""))</f>
        <v/>
      </c>
      <c r="D59" s="9" t="n"/>
      <c r="E59" s="9" t="n"/>
      <c r="F59" s="9" t="n"/>
      <c r="G59" s="9" t="n"/>
      <c r="H59" s="9" t="n"/>
      <c r="I59" s="9" t="n"/>
      <c r="J59" s="10" t="n"/>
      <c r="K59" s="9" t="n"/>
      <c r="L59" s="9" t="n"/>
      <c r="M59" s="9" t="n"/>
      <c r="N59" s="9" t="n"/>
    </row>
    <row r="60">
      <c r="A60" s="8" t="n"/>
      <c r="B60">
        <f>IF(A60="","",YEAR(A60)&amp;"-Q"&amp;ROUNDUP(MONTH(A60)/3,0))</f>
        <v/>
      </c>
      <c r="C60">
        <f>IF(A60="","",IF(MOD(MONTH(A60),3)=0,"end",""))</f>
        <v/>
      </c>
      <c r="D60" s="9" t="n"/>
      <c r="E60" s="9" t="n"/>
      <c r="F60" s="9" t="n"/>
      <c r="G60" s="9" t="n"/>
      <c r="H60" s="9" t="n"/>
      <c r="I60" s="9" t="n"/>
      <c r="J60" s="10" t="n"/>
      <c r="K60" s="9" t="n"/>
      <c r="L60" s="9" t="n"/>
      <c r="M60" s="9" t="n"/>
      <c r="N60" s="9" t="n"/>
    </row>
    <row r="61">
      <c r="A61" s="8" t="n"/>
      <c r="B61">
        <f>IF(A61="","",YEAR(A61)&amp;"-Q"&amp;ROUNDUP(MONTH(A61)/3,0))</f>
        <v/>
      </c>
      <c r="C61">
        <f>IF(A61="","",IF(MOD(MONTH(A61),3)=0,"end",""))</f>
        <v/>
      </c>
      <c r="D61" s="9" t="n"/>
      <c r="E61" s="9" t="n"/>
      <c r="F61" s="9" t="n"/>
      <c r="G61" s="9" t="n"/>
      <c r="H61" s="9" t="n"/>
      <c r="I61" s="9" t="n"/>
      <c r="J61" s="10" t="n"/>
      <c r="K61" s="9" t="n"/>
      <c r="L61" s="9" t="n"/>
      <c r="M61" s="9" t="n"/>
      <c r="N61" s="9" t="n"/>
    </row>
    <row r="62">
      <c r="A62" s="8" t="n"/>
      <c r="B62">
        <f>IF(A62="","",YEAR(A62)&amp;"-Q"&amp;ROUNDUP(MONTH(A62)/3,0))</f>
        <v/>
      </c>
      <c r="C62">
        <f>IF(A62="","",IF(MOD(MONTH(A62),3)=0,"end",""))</f>
        <v/>
      </c>
      <c r="D62" s="9" t="n"/>
      <c r="E62" s="9" t="n"/>
      <c r="F62" s="9" t="n"/>
      <c r="G62" s="9" t="n"/>
      <c r="H62" s="9" t="n"/>
      <c r="I62" s="9" t="n"/>
      <c r="J62" s="10" t="n"/>
      <c r="K62" s="9" t="n"/>
      <c r="L62" s="9" t="n"/>
      <c r="M62" s="9" t="n"/>
      <c r="N62" s="9" t="n"/>
    </row>
    <row r="63">
      <c r="A63" s="8" t="n"/>
      <c r="B63">
        <f>IF(A63="","",YEAR(A63)&amp;"-Q"&amp;ROUNDUP(MONTH(A63)/3,0))</f>
        <v/>
      </c>
      <c r="C63">
        <f>IF(A63="","",IF(MOD(MONTH(A63),3)=0,"end",""))</f>
        <v/>
      </c>
      <c r="D63" s="9" t="n"/>
      <c r="E63" s="9" t="n"/>
      <c r="F63" s="9" t="n"/>
      <c r="G63" s="9" t="n"/>
      <c r="H63" s="9" t="n"/>
      <c r="I63" s="9" t="n"/>
      <c r="J63" s="10" t="n"/>
      <c r="K63" s="9" t="n"/>
      <c r="L63" s="9" t="n"/>
      <c r="M63" s="9" t="n"/>
      <c r="N63" s="9" t="n"/>
    </row>
    <row r="64">
      <c r="A64" s="8" t="n"/>
      <c r="B64">
        <f>IF(A64="","",YEAR(A64)&amp;"-Q"&amp;ROUNDUP(MONTH(A64)/3,0))</f>
        <v/>
      </c>
      <c r="C64">
        <f>IF(A64="","",IF(MOD(MONTH(A64),3)=0,"end",""))</f>
        <v/>
      </c>
      <c r="D64" s="9" t="n"/>
      <c r="E64" s="9" t="n"/>
      <c r="F64" s="9" t="n"/>
      <c r="G64" s="9" t="n"/>
      <c r="H64" s="9" t="n"/>
      <c r="I64" s="9" t="n"/>
      <c r="J64" s="10" t="n"/>
      <c r="K64" s="9" t="n"/>
      <c r="L64" s="9" t="n"/>
      <c r="M64" s="9" t="n"/>
      <c r="N64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1" customWidth="1" min="4" max="4"/>
    <col width="15" customWidth="1" min="5" max="5"/>
    <col width="11" customWidth="1" min="6" max="6"/>
    <col width="13" customWidth="1" min="7" max="7"/>
    <col width="12" customWidth="1" min="8" max="8"/>
  </cols>
  <sheetData>
    <row r="1">
      <c r="A1" s="4" t="inlineStr">
        <is>
          <t>Marlow &amp; Finch Plumbing: quarterly report (EXAMPLE, fictional business)</t>
        </is>
      </c>
    </row>
    <row r="2">
      <c r="A2" s="5" t="inlineStr">
        <is>
          <t>Amber cells are inputs. The numbers come from the data tab; the words are yours.</t>
        </is>
      </c>
    </row>
    <row r="4">
      <c r="A4" t="inlineStr">
        <is>
          <t>Quarter to report (e.g. 2026-Q3)</t>
        </is>
      </c>
      <c r="B4" s="11" t="inlineStr">
        <is>
          <t>2026-Q3</t>
        </is>
      </c>
    </row>
    <row r="5">
      <c r="A5" t="inlineStr">
        <is>
          <t>Previous quarter</t>
        </is>
      </c>
      <c r="B5">
        <f>IF(B4="","",IF(RIGHT(B4,1)="1",(VALUE(LEFT(B4,4))-1)&amp;"-Q4",LEFT(B4,4)&amp;"-Q"&amp;(VALUE(RIGHT(B4,1))-1)))</f>
        <v/>
      </c>
    </row>
    <row r="6">
      <c r="A6" t="inlineStr">
        <is>
          <t>Same quarter last year</t>
        </is>
      </c>
      <c r="B6">
        <f>IF(B4="","",(VALUE(LEFT(B4,4))-1)&amp;RIGHT(B4,3))</f>
        <v/>
      </c>
    </row>
    <row r="7">
      <c r="A7" t="inlineStr">
        <is>
          <t>Last month of the quarter</t>
        </is>
      </c>
      <c r="B7" s="12">
        <f>SUMIFS('Example data'!$A$5:$A$64,'Example data'!$B$5:$B$64,B4,'Example data'!$C$5:$C$64,"end")</f>
        <v/>
      </c>
    </row>
    <row r="8">
      <c r="A8" t="inlineStr">
        <is>
          <t>Days in the quarter</t>
        </is>
      </c>
      <c r="B8">
        <f>IF(B7=0,0,DATE(YEAR(B7),MONTH(B7)+1,1)-DATE(YEAR(B7),MONTH(B7)-2,1))</f>
        <v/>
      </c>
    </row>
    <row r="9">
      <c r="A9" t="inlineStr">
        <is>
          <t>Loan covenant: minimum debt service coverage</t>
        </is>
      </c>
      <c r="B9" s="13" t="n">
        <v>1.25</v>
      </c>
      <c r="C9" s="5" t="inlineStr">
        <is>
          <t>From your loan agreement, if you have one. Use its definition of the ratio.</t>
        </is>
      </c>
    </row>
    <row r="11">
      <c r="A11" s="6" t="inlineStr">
        <is>
          <t>Profit and loss</t>
        </is>
      </c>
      <c r="B11" s="7" t="inlineStr">
        <is>
          <t>This quarter</t>
        </is>
      </c>
      <c r="C11" s="7" t="inlineStr">
        <is>
          <t>Last quarter</t>
        </is>
      </c>
      <c r="D11" s="7" t="inlineStr">
        <is>
          <t>Change</t>
        </is>
      </c>
      <c r="E11" s="7" t="inlineStr">
        <is>
          <t>Same quarter last year</t>
        </is>
      </c>
      <c r="F11" s="7" t="inlineStr">
        <is>
          <t>Change</t>
        </is>
      </c>
      <c r="G11" s="7" t="inlineStr">
        <is>
          <t>Plan</t>
        </is>
      </c>
      <c r="H11" s="7" t="inlineStr">
        <is>
          <t>vs plan</t>
        </is>
      </c>
    </row>
    <row r="12">
      <c r="B12" s="5">
        <f>B4</f>
        <v/>
      </c>
      <c r="C12" s="5">
        <f>B5</f>
        <v/>
      </c>
      <c r="E12" s="5">
        <f>B6</f>
        <v/>
      </c>
      <c r="G12" s="5" t="inlineStr">
        <is>
          <t>From budget</t>
        </is>
      </c>
    </row>
    <row r="13">
      <c r="A13" t="inlineStr">
        <is>
          <t>Revenue</t>
        </is>
      </c>
      <c r="B13" s="14">
        <f>SUMIFS('Example data'!$D$5:$D$64,'Example data'!$B$5:$B$64,$B$4)</f>
        <v/>
      </c>
      <c r="C13" s="14">
        <f>SUMIFS('Example data'!$D$5:$D$64,'Example data'!$B$5:$B$64,$B$5)</f>
        <v/>
      </c>
      <c r="D13" s="15">
        <f>IF(C13=0,0,B13/C13-1)</f>
        <v/>
      </c>
      <c r="E13" s="14">
        <f>SUMIFS('Example data'!$D$5:$D$64,'Example data'!$B$5:$B$64,$B$6)</f>
        <v/>
      </c>
      <c r="F13" s="15">
        <f>IF(E13=0,0,B13/E13-1)</f>
        <v/>
      </c>
      <c r="G13" s="9" t="n">
        <v>395000</v>
      </c>
      <c r="H13" s="14">
        <f>IF(G13="","",B13-G13)</f>
        <v/>
      </c>
    </row>
    <row r="14">
      <c r="A14" t="inlineStr">
        <is>
          <t>Cost of sales</t>
        </is>
      </c>
      <c r="B14" s="14">
        <f>SUMIFS('Example data'!$E$5:$E$64,'Example data'!$B$5:$B$64,$B$4)</f>
        <v/>
      </c>
      <c r="C14" s="14">
        <f>SUMIFS('Example data'!$E$5:$E$64,'Example data'!$B$5:$B$64,$B$5)</f>
        <v/>
      </c>
      <c r="D14" s="15">
        <f>IF(C14=0,0,B14/C14-1)</f>
        <v/>
      </c>
      <c r="E14" s="14">
        <f>SUMIFS('Example data'!$E$5:$E$64,'Example data'!$B$5:$B$64,$B$6)</f>
        <v/>
      </c>
      <c r="F14" s="15">
        <f>IF(E14=0,0,B14/E14-1)</f>
        <v/>
      </c>
    </row>
    <row r="15">
      <c r="A15" s="16" t="inlineStr">
        <is>
          <t>Gross profit</t>
        </is>
      </c>
      <c r="B15" s="17">
        <f>B13-B14</f>
        <v/>
      </c>
      <c r="C15" s="17">
        <f>C13-C14</f>
        <v/>
      </c>
      <c r="D15" s="18">
        <f>IF(C15=0,0,B15/C15-1)</f>
        <v/>
      </c>
      <c r="E15" s="17">
        <f>E13-E14</f>
        <v/>
      </c>
      <c r="F15" s="18">
        <f>IF(E15=0,0,B15/E15-1)</f>
        <v/>
      </c>
      <c r="G15" s="17" t="n">
        <v>162000</v>
      </c>
      <c r="H15" s="17">
        <f>IF(G15="","",B15-G15)</f>
        <v/>
      </c>
    </row>
    <row r="16">
      <c r="A16" t="inlineStr">
        <is>
          <t>Gross margin</t>
        </is>
      </c>
      <c r="B16" s="19">
        <f>IF(B13=0,0,B15/B13)</f>
        <v/>
      </c>
      <c r="C16" s="19">
        <f>IF(C13=0,0,C15/C13)</f>
        <v/>
      </c>
      <c r="D16" s="20">
        <f>(B16-C16)*100</f>
        <v/>
      </c>
      <c r="E16" s="19">
        <f>IF(E13=0,0,E15/E13)</f>
        <v/>
      </c>
      <c r="F16" s="20">
        <f>(B16-E16)*100</f>
        <v/>
      </c>
    </row>
    <row r="17">
      <c r="A17" t="inlineStr">
        <is>
          <t>Overheads</t>
        </is>
      </c>
      <c r="B17" s="14">
        <f>SUMIFS('Example data'!$F$5:$F$64,'Example data'!$B$5:$B$64,$B$4)</f>
        <v/>
      </c>
      <c r="C17" s="14">
        <f>SUMIFS('Example data'!$F$5:$F$64,'Example data'!$B$5:$B$64,$B$5)</f>
        <v/>
      </c>
      <c r="D17" s="15">
        <f>IF(C17=0,0,B17/C17-1)</f>
        <v/>
      </c>
      <c r="E17" s="14">
        <f>SUMIFS('Example data'!$F$5:$F$64,'Example data'!$B$5:$B$64,$B$6)</f>
        <v/>
      </c>
      <c r="F17" s="15">
        <f>IF(E17=0,0,B17/E17-1)</f>
        <v/>
      </c>
    </row>
    <row r="18">
      <c r="A18" s="16" t="inlineStr">
        <is>
          <t>EBITDA (gross profit - overheads)</t>
        </is>
      </c>
      <c r="B18" s="17">
        <f>B15-B17</f>
        <v/>
      </c>
      <c r="C18" s="17">
        <f>C15-C17</f>
        <v/>
      </c>
      <c r="D18" s="18">
        <f>IF(C18=0,0,B18/C18-1)</f>
        <v/>
      </c>
      <c r="E18" s="17">
        <f>E15-E17</f>
        <v/>
      </c>
      <c r="F18" s="18">
        <f>IF(E18=0,0,B18/E18-1)</f>
        <v/>
      </c>
      <c r="G18" s="16" t="n"/>
      <c r="H18" s="16" t="n"/>
    </row>
    <row r="19">
      <c r="A19" t="inlineStr">
        <is>
          <t>Depreciation</t>
        </is>
      </c>
      <c r="B19" s="14">
        <f>SUMIFS('Example data'!$G$5:$G$64,'Example data'!$B$5:$B$64,$B$4)</f>
        <v/>
      </c>
      <c r="C19" s="14">
        <f>SUMIFS('Example data'!$G$5:$G$64,'Example data'!$B$5:$B$64,$B$5)</f>
        <v/>
      </c>
      <c r="D19" s="15">
        <f>IF(C19=0,0,B19/C19-1)</f>
        <v/>
      </c>
      <c r="E19" s="14">
        <f>SUMIFS('Example data'!$G$5:$G$64,'Example data'!$B$5:$B$64,$B$6)</f>
        <v/>
      </c>
      <c r="F19" s="15">
        <f>IF(E19=0,0,B19/E19-1)</f>
        <v/>
      </c>
    </row>
    <row r="20">
      <c r="A20" t="inlineStr">
        <is>
          <t>Interest</t>
        </is>
      </c>
      <c r="B20" s="14">
        <f>SUMIFS('Example data'!$H$5:$H$64,'Example data'!$B$5:$B$64,$B$4)</f>
        <v/>
      </c>
      <c r="C20" s="14">
        <f>SUMIFS('Example data'!$H$5:$H$64,'Example data'!$B$5:$B$64,$B$5)</f>
        <v/>
      </c>
      <c r="D20" s="15">
        <f>IF(C20=0,0,B20/C20-1)</f>
        <v/>
      </c>
      <c r="E20" s="14">
        <f>SUMIFS('Example data'!$H$5:$H$64,'Example data'!$B$5:$B$64,$B$6)</f>
        <v/>
      </c>
      <c r="F20" s="15">
        <f>IF(E20=0,0,B20/E20-1)</f>
        <v/>
      </c>
    </row>
    <row r="21">
      <c r="A21" s="16" t="inlineStr">
        <is>
          <t>Net profit before tax</t>
        </is>
      </c>
      <c r="B21" s="17">
        <f>B18-B19-B20</f>
        <v/>
      </c>
      <c r="C21" s="17">
        <f>C18-C19-C20</f>
        <v/>
      </c>
      <c r="D21" s="18">
        <f>IF(C21=0,0,B21/C21-1)</f>
        <v/>
      </c>
      <c r="E21" s="17">
        <f>E18-E19-E20</f>
        <v/>
      </c>
      <c r="F21" s="18">
        <f>IF(E21=0,0,B21/E21-1)</f>
        <v/>
      </c>
      <c r="G21" s="17" t="n">
        <v>46000</v>
      </c>
      <c r="H21" s="17">
        <f>IF(G21="","",B21-G21)</f>
        <v/>
      </c>
    </row>
    <row r="22">
      <c r="A22" t="inlineStr">
        <is>
          <t>Net margin</t>
        </is>
      </c>
      <c r="B22" s="19">
        <f>IF(B13=0,0,B21/B13)</f>
        <v/>
      </c>
      <c r="C22" s="19">
        <f>IF(C13=0,0,C21/C13)</f>
        <v/>
      </c>
      <c r="D22" s="20">
        <f>(B22-C22)*100</f>
        <v/>
      </c>
      <c r="E22" s="19">
        <f>IF(E13=0,0,E21/E13)</f>
        <v/>
      </c>
      <c r="F22" s="20">
        <f>(B22-E22)*100</f>
        <v/>
      </c>
    </row>
    <row r="23">
      <c r="A23" t="inlineStr">
        <is>
          <t>Jobs completed</t>
        </is>
      </c>
      <c r="B23" s="21">
        <f>SUMIFS('Example data'!$J$5:$J$64,'Example data'!$B$5:$B$64,$B$4)</f>
        <v/>
      </c>
      <c r="C23" s="21">
        <f>SUMIFS('Example data'!$J$5:$J$64,'Example data'!$B$5:$B$64,$B$5)</f>
        <v/>
      </c>
      <c r="D23" s="15">
        <f>IF(C23=0,0,B23/C23-1)</f>
        <v/>
      </c>
      <c r="E23" s="21">
        <f>SUMIFS('Example data'!$J$5:$J$64,'Example data'!$B$5:$B$64,$B$6)</f>
        <v/>
      </c>
      <c r="F23" s="15">
        <f>IF(E23=0,0,B23/E23-1)</f>
        <v/>
      </c>
    </row>
    <row r="24">
      <c r="A24" t="inlineStr">
        <is>
          <t>Average job value</t>
        </is>
      </c>
      <c r="B24" s="14">
        <f>IF(B23=0,0,B13/B23)</f>
        <v/>
      </c>
      <c r="C24" s="14">
        <f>IF(C23=0,0,C13/C23)</f>
        <v/>
      </c>
      <c r="D24" s="15">
        <f>IF(C24=0,0,B24/C24-1)</f>
        <v/>
      </c>
      <c r="E24" s="14">
        <f>IF(E23=0,0,E13/E23)</f>
        <v/>
      </c>
      <c r="F24" s="15">
        <f>IF(E24=0,0,B24/E24-1)</f>
        <v/>
      </c>
    </row>
    <row r="26">
      <c r="A26" s="6" t="inlineStr">
        <is>
          <t>Balance and cash (quarter end)</t>
        </is>
      </c>
      <c r="B26" s="7" t="inlineStr">
        <is>
          <t>This quarter</t>
        </is>
      </c>
      <c r="C26" s="7" t="inlineStr">
        <is>
          <t>Last quarter</t>
        </is>
      </c>
      <c r="D26" s="7" t="inlineStr">
        <is>
          <t>Change</t>
        </is>
      </c>
      <c r="E26" s="7" t="inlineStr">
        <is>
          <t>Same quarter last year</t>
        </is>
      </c>
      <c r="F26" s="7" t="inlineStr">
        <is>
          <t>Change</t>
        </is>
      </c>
    </row>
    <row r="27">
      <c r="A27" t="inlineStr">
        <is>
          <t>Cash</t>
        </is>
      </c>
      <c r="B27" s="14">
        <f>SUMIFS('Example data'!$K$5:$K$64,'Example data'!$B$5:$B$64,$B$4,'Example data'!$C$5:$C$64,"end")</f>
        <v/>
      </c>
      <c r="C27" s="14">
        <f>SUMIFS('Example data'!$K$5:$K$64,'Example data'!$B$5:$B$64,$B$5,'Example data'!$C$5:$C$64,"end")</f>
        <v/>
      </c>
      <c r="D27" s="22">
        <f>B27-C27</f>
        <v/>
      </c>
      <c r="E27" s="14">
        <f>SUMIFS('Example data'!$K$5:$K$64,'Example data'!$B$5:$B$64,$B$6,'Example data'!$C$5:$C$64,"end")</f>
        <v/>
      </c>
      <c r="F27" s="22">
        <f>B27-E27</f>
        <v/>
      </c>
    </row>
    <row r="28">
      <c r="A28" t="inlineStr">
        <is>
          <t>Receivables</t>
        </is>
      </c>
      <c r="B28" s="14">
        <f>SUMIFS('Example data'!$L$5:$L$64,'Example data'!$B$5:$B$64,$B$4,'Example data'!$C$5:$C$64,"end")</f>
        <v/>
      </c>
      <c r="C28" s="14">
        <f>SUMIFS('Example data'!$L$5:$L$64,'Example data'!$B$5:$B$64,$B$5,'Example data'!$C$5:$C$64,"end")</f>
        <v/>
      </c>
      <c r="D28" s="22">
        <f>B28-C28</f>
        <v/>
      </c>
      <c r="E28" s="14">
        <f>SUMIFS('Example data'!$L$5:$L$64,'Example data'!$B$5:$B$64,$B$6,'Example data'!$C$5:$C$64,"end")</f>
        <v/>
      </c>
      <c r="F28" s="22">
        <f>B28-E28</f>
        <v/>
      </c>
    </row>
    <row r="29">
      <c r="A29" t="inlineStr">
        <is>
          <t>Days sales outstanding</t>
        </is>
      </c>
      <c r="B29" s="23">
        <f>IF(B13=0,0,B28/B13*B34)</f>
        <v/>
      </c>
      <c r="C29" s="23">
        <f>IF(C13=0,0,C28/C13*C34)</f>
        <v/>
      </c>
      <c r="D29" s="24">
        <f>B29-C29</f>
        <v/>
      </c>
      <c r="E29" s="23">
        <f>IF(E13=0,0,E28/E13*E34)</f>
        <v/>
      </c>
      <c r="F29" s="24">
        <f>B29-E29</f>
        <v/>
      </c>
    </row>
    <row r="30">
      <c r="A30" t="inlineStr">
        <is>
          <t>Payables</t>
        </is>
      </c>
      <c r="B30" s="14">
        <f>SUMIFS('Example data'!$M$5:$M$64,'Example data'!$B$5:$B$64,$B$4,'Example data'!$C$5:$C$64,"end")</f>
        <v/>
      </c>
      <c r="C30" s="14">
        <f>SUMIFS('Example data'!$M$5:$M$64,'Example data'!$B$5:$B$64,$B$5,'Example data'!$C$5:$C$64,"end")</f>
        <v/>
      </c>
      <c r="D30" s="22">
        <f>B30-C30</f>
        <v/>
      </c>
      <c r="E30" s="14">
        <f>SUMIFS('Example data'!$M$5:$M$64,'Example data'!$B$5:$B$64,$B$6,'Example data'!$C$5:$C$64,"end")</f>
        <v/>
      </c>
      <c r="F30" s="22">
        <f>B30-E30</f>
        <v/>
      </c>
    </row>
    <row r="31">
      <c r="A31" t="inlineStr">
        <is>
          <t>Loan balance</t>
        </is>
      </c>
      <c r="B31" s="14">
        <f>SUMIFS('Example data'!$N$5:$N$64,'Example data'!$B$5:$B$64,$B$4,'Example data'!$C$5:$C$64,"end")</f>
        <v/>
      </c>
      <c r="C31" s="14">
        <f>SUMIFS('Example data'!$N$5:$N$64,'Example data'!$B$5:$B$64,$B$5,'Example data'!$C$5:$C$64,"end")</f>
        <v/>
      </c>
      <c r="D31" s="22">
        <f>B31-C31</f>
        <v/>
      </c>
      <c r="E31" s="14">
        <f>SUMIFS('Example data'!$N$5:$N$64,'Example data'!$B$5:$B$64,$B$6,'Example data'!$C$5:$C$64,"end")</f>
        <v/>
      </c>
      <c r="F31" s="22">
        <f>B31-E31</f>
        <v/>
      </c>
    </row>
    <row r="32">
      <c r="A32" t="inlineStr">
        <is>
          <t>Debt service coverage (EBITDA / interest + principal)</t>
        </is>
      </c>
      <c r="B32" s="25">
        <f>IF(B20+SUMIFS('Example data'!$I$5:$I$64,'Example data'!$B$5:$B$64,$B$4)=0,0,B18/(B20+SUMIFS('Example data'!$I$5:$I$64,'Example data'!$B$5:$B$64,$B$4)))</f>
        <v/>
      </c>
      <c r="C32" s="25">
        <f>IF(C20+SUMIFS('Example data'!$I$5:$I$64,'Example data'!$B$5:$B$64,$B$5)=0,0,C18/(C20+SUMIFS('Example data'!$I$5:$I$64,'Example data'!$B$5:$B$64,$B$5)))</f>
        <v/>
      </c>
      <c r="D32" s="26">
        <f>B32-C32</f>
        <v/>
      </c>
      <c r="E32" s="25">
        <f>IF(E20+SUMIFS('Example data'!$I$5:$I$64,'Example data'!$B$5:$B$64,$B$6)=0,0,E18/(E20+SUMIFS('Example data'!$I$5:$I$64,'Example data'!$B$5:$B$64,$B$6)))</f>
        <v/>
      </c>
      <c r="F32" s="26">
        <f>B32-E32</f>
        <v/>
      </c>
    </row>
    <row r="33">
      <c r="A33" t="inlineStr">
        <is>
          <t>Covenant check</t>
        </is>
      </c>
      <c r="B33">
        <f>IF($B$9="","",IF(B32&gt;=$B$9,"OK","BELOW COVENANT"))</f>
        <v/>
      </c>
      <c r="C33">
        <f>IF($B$9="","",IF(C32&gt;=$B$9,"OK","BELOW COVENANT"))</f>
        <v/>
      </c>
      <c r="E33">
        <f>IF($B$9="","",IF(E32&gt;=$B$9,"OK","BELOW COVENANT"))</f>
        <v/>
      </c>
    </row>
    <row r="34">
      <c r="A34" t="inlineStr">
        <is>
          <t>Days in the quarter</t>
        </is>
      </c>
      <c r="B34" s="27">
        <f>IF(SUMIFS('Example data'!$A$5:$A$64,'Example data'!$B$5:$B$64,$B$4,'Example data'!$C$5:$C$64,"end")=0,0,DATE(YEAR(SUMIFS('Example data'!$A$5:$A$64,'Example data'!$B$5:$B$64,$B$4,'Example data'!$C$5:$C$64,"end")),MONTH(SUMIFS('Example data'!$A$5:$A$64,'Example data'!$B$5:$B$64,$B$4,'Example data'!$C$5:$C$64,"end"))+1,1)-DATE(YEAR(SUMIFS('Example data'!$A$5:$A$64,'Example data'!$B$5:$B$64,$B$4,'Example data'!$C$5:$C$64,"end")),MONTH(SUMIFS('Example data'!$A$5:$A$64,'Example data'!$B$5:$B$64,$B$4,'Example data'!$C$5:$C$64,"end"))-2,1))</f>
        <v/>
      </c>
      <c r="C34" s="27">
        <f>IF(SUMIFS('Example data'!$A$5:$A$64,'Example data'!$B$5:$B$64,$B$5,'Example data'!$C$5:$C$64,"end")=0,0,DATE(YEAR(SUMIFS('Example data'!$A$5:$A$64,'Example data'!$B$5:$B$64,$B$5,'Example data'!$C$5:$C$64,"end")),MONTH(SUMIFS('Example data'!$A$5:$A$64,'Example data'!$B$5:$B$64,$B$5,'Example data'!$C$5:$C$64,"end"))+1,1)-DATE(YEAR(SUMIFS('Example data'!$A$5:$A$64,'Example data'!$B$5:$B$64,$B$5,'Example data'!$C$5:$C$64,"end")),MONTH(SUMIFS('Example data'!$A$5:$A$64,'Example data'!$B$5:$B$64,$B$5,'Example data'!$C$5:$C$64,"end"))-2,1))</f>
        <v/>
      </c>
      <c r="E34" s="27">
        <f>IF(SUMIFS('Example data'!$A$5:$A$64,'Example data'!$B$5:$B$64,$B$6,'Example data'!$C$5:$C$64,"end")=0,0,DATE(YEAR(SUMIFS('Example data'!$A$5:$A$64,'Example data'!$B$5:$B$64,$B$6,'Example data'!$C$5:$C$64,"end")),MONTH(SUMIFS('Example data'!$A$5:$A$64,'Example data'!$B$5:$B$64,$B$6,'Example data'!$C$5:$C$64,"end"))+1,1)-DATE(YEAR(SUMIFS('Example data'!$A$5:$A$64,'Example data'!$B$5:$B$64,$B$6,'Example data'!$C$5:$C$64,"end")),MONTH(SUMIFS('Example data'!$A$5:$A$64,'Example data'!$B$5:$B$64,$B$6,'Example data'!$C$5:$C$64,"end"))-2,1))</f>
        <v/>
      </c>
    </row>
    <row r="35">
      <c r="A35" s="3" t="inlineStr">
        <is>
          <t>Trailing 12 months to the end of this quarter</t>
        </is>
      </c>
    </row>
    <row r="36">
      <c r="A36" t="inlineStr">
        <is>
          <t>Revenue, last 12 months</t>
        </is>
      </c>
      <c r="B36" s="14">
        <f>SUMIFS('Example data'!$D$5:$D$64,'Example data'!$A$5:$A$64,"&gt;"&amp;DATE(YEAR($B$7)-1,MONTH($B$7),1),'Example data'!$A$5:$A$64,"&lt;="&amp;$B$7)</f>
        <v/>
      </c>
    </row>
    <row r="37">
      <c r="A37" t="inlineStr">
        <is>
          <t>Net profit before tax, last 12 months</t>
        </is>
      </c>
      <c r="B37" s="14">
        <f>SUMIFS('Example data'!$D$5:$D$64,'Example data'!$A$5:$A$64,"&gt;"&amp;DATE(YEAR($B$7)-1,MONTH($B$7),1),'Example data'!$A$5:$A$64,"&lt;="&amp;$B$7)-SUMIFS('Example data'!$E$5:$E$64,'Example data'!$A$5:$A$64,"&gt;"&amp;DATE(YEAR($B$7)-1,MONTH($B$7),1),'Example data'!$A$5:$A$64,"&lt;="&amp;$B$7)-SUMIFS('Example data'!$F$5:$F$64,'Example data'!$A$5:$A$64,"&gt;"&amp;DATE(YEAR($B$7)-1,MONTH($B$7),1),'Example data'!$A$5:$A$64,"&lt;="&amp;$B$7)-SUMIFS('Example data'!$G$5:$G$64,'Example data'!$A$5:$A$64,"&gt;"&amp;DATE(YEAR($B$7)-1,MONTH($B$7),1),'Example data'!$A$5:$A$64,"&lt;="&amp;$B$7)-SUMIFS('Example data'!$H$5:$H$64,'Example data'!$A$5:$A$64,"&gt;"&amp;DATE(YEAR($B$7)-1,MONTH($B$7),1),'Example data'!$A$5:$A$64,"&lt;="&amp;$B$7)</f>
        <v/>
      </c>
    </row>
    <row r="38">
      <c r="A38" t="inlineStr">
        <is>
          <t>Months of data in that window (should be 12)</t>
        </is>
      </c>
      <c r="B38">
        <f>COUNTIFS('Example data'!$A$5:$A$64,"&gt;"&amp;DATE(YEAR($B$7)-1,MONTH($B$7),1),'Example data'!$A$5:$A$64,"&lt;="&amp;$B$7)</f>
        <v/>
      </c>
    </row>
    <row r="40">
      <c r="A40" s="3" t="inlineStr">
        <is>
          <t>COMMENTARY (keep each box to three or four sentences)</t>
        </is>
      </c>
    </row>
    <row r="41" ht="64" customHeight="1">
      <c r="A41" s="3" t="inlineStr">
        <is>
          <t>Headline: the quarter in one sentence</t>
        </is>
      </c>
      <c r="B41" s="28" t="inlineStr">
        <is>
          <t>Revenue up 9% on Q3 last year, but profit down 13%: margins slipped and overheads rose, and customers paid slower.</t>
        </is>
      </c>
    </row>
    <row r="42" ht="64" customHeight="1">
      <c r="A42" s="3" t="inlineStr">
        <is>
          <t>What happened, and why</t>
        </is>
      </c>
      <c r="B42" s="28" t="inlineStr">
        <is>
          <t>Revenue of $383,000 was $12,000 below plan and 8% below Q2, the usual summer dip. Gross margin fell from 42% to 40% because we used subcontractors on two large remodels. Overheads rose $12,000 on last year, mostly the estimator hired in June.</t>
        </is>
      </c>
    </row>
    <row r="43" ht="64" customHeight="1">
      <c r="A43" s="3" t="inlineStr">
        <is>
          <t>Cash and balance sheet</t>
        </is>
      </c>
      <c r="B43" s="28" t="inlineStr">
        <is>
          <t>Cash fell $17,000 in the quarter to $71,000, because receivables rose $22,000 to $162,000. Days sales outstanding went from 31 to 39. Two property-management clients account for most of the increase.</t>
        </is>
      </c>
    </row>
    <row r="44" ht="64" customHeight="1">
      <c r="A44" s="3" t="inlineStr">
        <is>
          <t>Next quarter: three priorities (owner, measure)</t>
        </is>
      </c>
      <c r="B44" s="28" t="inlineStr">
        <is>
          <t>1. Collect the two overdue property-management balances by 31 Oct (Sam; receivables under $140,000). 2. Price subcontracted work at a 35% margin minimum (Priya; gross margin back to 42%). 3. Estimator to quote 40 jobs a month (Priya; win rate tracked weekly).</t>
        </is>
      </c>
    </row>
    <row r="45" ht="64" customHeight="1">
      <c r="A45" s="3" t="inlineStr">
        <is>
          <t>Decisions or help needed</t>
        </is>
      </c>
      <c r="B45" s="28" t="inlineStr">
        <is>
          <t>None from the bank. Partners: agree the minimum margin rule for subcontracted jobs at the October meeting.</t>
        </is>
      </c>
    </row>
  </sheetData>
  <mergeCells count="5">
    <mergeCell ref="B41:H41"/>
    <mergeCell ref="B44:H44"/>
    <mergeCell ref="B43:H43"/>
    <mergeCell ref="B42:H42"/>
    <mergeCell ref="B45:H4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4" t="inlineStr">
        <is>
          <t>Monthly data for the quarterly report</t>
        </is>
      </c>
    </row>
    <row r="2">
      <c r="A2" s="5" t="inlineStr">
        <is>
          <t>One row per month, at least 15 months so the report can compare with the same quarter last year. Columns B and C are formulas.</t>
        </is>
      </c>
    </row>
    <row r="4">
      <c r="A4" s="6" t="inlineStr">
        <is>
          <t>Month</t>
        </is>
      </c>
      <c r="B4" s="7" t="inlineStr">
        <is>
          <t>Quarter</t>
        </is>
      </c>
      <c r="C4" s="7" t="inlineStr">
        <is>
          <t>Quarter end?</t>
        </is>
      </c>
      <c r="D4" s="7" t="inlineStr">
        <is>
          <t>Revenue</t>
        </is>
      </c>
      <c r="E4" s="7" t="inlineStr">
        <is>
          <t>Cost of sales</t>
        </is>
      </c>
      <c r="F4" s="7" t="inlineStr">
        <is>
          <t>Overheads</t>
        </is>
      </c>
      <c r="G4" s="7" t="inlineStr">
        <is>
          <t>Depreciation</t>
        </is>
      </c>
      <c r="H4" s="7" t="inlineStr">
        <is>
          <t>Interest</t>
        </is>
      </c>
      <c r="I4" s="7" t="inlineStr">
        <is>
          <t>Loan principal repaid</t>
        </is>
      </c>
      <c r="J4" s="7" t="inlineStr">
        <is>
          <t>Jobs completed</t>
        </is>
      </c>
      <c r="K4" s="7" t="inlineStr">
        <is>
          <t>Cash (month end)</t>
        </is>
      </c>
      <c r="L4" s="7" t="inlineStr">
        <is>
          <t>Receivables (month end)</t>
        </is>
      </c>
      <c r="M4" s="7" t="inlineStr">
        <is>
          <t>Payables (month end)</t>
        </is>
      </c>
      <c r="N4" s="7" t="inlineStr">
        <is>
          <t>Loan balance (month end)</t>
        </is>
      </c>
    </row>
    <row r="5">
      <c r="A5" s="8" t="n"/>
      <c r="B5">
        <f>IF(A5="","",YEAR(A5)&amp;"-Q"&amp;ROUNDUP(MONTH(A5)/3,0))</f>
        <v/>
      </c>
      <c r="C5">
        <f>IF(A5="","",IF(MOD(MONTH(A5),3)=0,"end",""))</f>
        <v/>
      </c>
      <c r="D5" s="9" t="n"/>
      <c r="E5" s="9" t="n"/>
      <c r="F5" s="9" t="n"/>
      <c r="G5" s="9" t="n"/>
      <c r="H5" s="9" t="n"/>
      <c r="I5" s="9" t="n"/>
      <c r="J5" s="10" t="n"/>
      <c r="K5" s="9" t="n"/>
      <c r="L5" s="9" t="n"/>
      <c r="M5" s="9" t="n"/>
      <c r="N5" s="9" t="n"/>
    </row>
    <row r="6">
      <c r="A6" s="8" t="n"/>
      <c r="B6">
        <f>IF(A6="","",YEAR(A6)&amp;"-Q"&amp;ROUNDUP(MONTH(A6)/3,0))</f>
        <v/>
      </c>
      <c r="C6">
        <f>IF(A6="","",IF(MOD(MONTH(A6),3)=0,"end",""))</f>
        <v/>
      </c>
      <c r="D6" s="9" t="n"/>
      <c r="E6" s="9" t="n"/>
      <c r="F6" s="9" t="n"/>
      <c r="G6" s="9" t="n"/>
      <c r="H6" s="9" t="n"/>
      <c r="I6" s="9" t="n"/>
      <c r="J6" s="10" t="n"/>
      <c r="K6" s="9" t="n"/>
      <c r="L6" s="9" t="n"/>
      <c r="M6" s="9" t="n"/>
      <c r="N6" s="9" t="n"/>
    </row>
    <row r="7">
      <c r="A7" s="8" t="n"/>
      <c r="B7">
        <f>IF(A7="","",YEAR(A7)&amp;"-Q"&amp;ROUNDUP(MONTH(A7)/3,0))</f>
        <v/>
      </c>
      <c r="C7">
        <f>IF(A7="","",IF(MOD(MONTH(A7),3)=0,"end",""))</f>
        <v/>
      </c>
      <c r="D7" s="9" t="n"/>
      <c r="E7" s="9" t="n"/>
      <c r="F7" s="9" t="n"/>
      <c r="G7" s="9" t="n"/>
      <c r="H7" s="9" t="n"/>
      <c r="I7" s="9" t="n"/>
      <c r="J7" s="10" t="n"/>
      <c r="K7" s="9" t="n"/>
      <c r="L7" s="9" t="n"/>
      <c r="M7" s="9" t="n"/>
      <c r="N7" s="9" t="n"/>
    </row>
    <row r="8">
      <c r="A8" s="8" t="n"/>
      <c r="B8">
        <f>IF(A8="","",YEAR(A8)&amp;"-Q"&amp;ROUNDUP(MONTH(A8)/3,0))</f>
        <v/>
      </c>
      <c r="C8">
        <f>IF(A8="","",IF(MOD(MONTH(A8),3)=0,"end",""))</f>
        <v/>
      </c>
      <c r="D8" s="9" t="n"/>
      <c r="E8" s="9" t="n"/>
      <c r="F8" s="9" t="n"/>
      <c r="G8" s="9" t="n"/>
      <c r="H8" s="9" t="n"/>
      <c r="I8" s="9" t="n"/>
      <c r="J8" s="10" t="n"/>
      <c r="K8" s="9" t="n"/>
      <c r="L8" s="9" t="n"/>
      <c r="M8" s="9" t="n"/>
      <c r="N8" s="9" t="n"/>
    </row>
    <row r="9">
      <c r="A9" s="8" t="n"/>
      <c r="B9">
        <f>IF(A9="","",YEAR(A9)&amp;"-Q"&amp;ROUNDUP(MONTH(A9)/3,0))</f>
        <v/>
      </c>
      <c r="C9">
        <f>IF(A9="","",IF(MOD(MONTH(A9),3)=0,"end",""))</f>
        <v/>
      </c>
      <c r="D9" s="9" t="n"/>
      <c r="E9" s="9" t="n"/>
      <c r="F9" s="9" t="n"/>
      <c r="G9" s="9" t="n"/>
      <c r="H9" s="9" t="n"/>
      <c r="I9" s="9" t="n"/>
      <c r="J9" s="10" t="n"/>
      <c r="K9" s="9" t="n"/>
      <c r="L9" s="9" t="n"/>
      <c r="M9" s="9" t="n"/>
      <c r="N9" s="9" t="n"/>
    </row>
    <row r="10">
      <c r="A10" s="8" t="n"/>
      <c r="B10">
        <f>IF(A10="","",YEAR(A10)&amp;"-Q"&amp;ROUNDUP(MONTH(A10)/3,0))</f>
        <v/>
      </c>
      <c r="C10">
        <f>IF(A10="","",IF(MOD(MONTH(A10),3)=0,"end",""))</f>
        <v/>
      </c>
      <c r="D10" s="9" t="n"/>
      <c r="E10" s="9" t="n"/>
      <c r="F10" s="9" t="n"/>
      <c r="G10" s="9" t="n"/>
      <c r="H10" s="9" t="n"/>
      <c r="I10" s="9" t="n"/>
      <c r="J10" s="10" t="n"/>
      <c r="K10" s="9" t="n"/>
      <c r="L10" s="9" t="n"/>
      <c r="M10" s="9" t="n"/>
      <c r="N10" s="9" t="n"/>
    </row>
    <row r="11">
      <c r="A11" s="8" t="n"/>
      <c r="B11">
        <f>IF(A11="","",YEAR(A11)&amp;"-Q"&amp;ROUNDUP(MONTH(A11)/3,0))</f>
        <v/>
      </c>
      <c r="C11">
        <f>IF(A11="","",IF(MOD(MONTH(A11),3)=0,"end",""))</f>
        <v/>
      </c>
      <c r="D11" s="9" t="n"/>
      <c r="E11" s="9" t="n"/>
      <c r="F11" s="9" t="n"/>
      <c r="G11" s="9" t="n"/>
      <c r="H11" s="9" t="n"/>
      <c r="I11" s="9" t="n"/>
      <c r="J11" s="10" t="n"/>
      <c r="K11" s="9" t="n"/>
      <c r="L11" s="9" t="n"/>
      <c r="M11" s="9" t="n"/>
      <c r="N11" s="9" t="n"/>
    </row>
    <row r="12">
      <c r="A12" s="8" t="n"/>
      <c r="B12">
        <f>IF(A12="","",YEAR(A12)&amp;"-Q"&amp;ROUNDUP(MONTH(A12)/3,0))</f>
        <v/>
      </c>
      <c r="C12">
        <f>IF(A12="","",IF(MOD(MONTH(A12),3)=0,"end",""))</f>
        <v/>
      </c>
      <c r="D12" s="9" t="n"/>
      <c r="E12" s="9" t="n"/>
      <c r="F12" s="9" t="n"/>
      <c r="G12" s="9" t="n"/>
      <c r="H12" s="9" t="n"/>
      <c r="I12" s="9" t="n"/>
      <c r="J12" s="10" t="n"/>
      <c r="K12" s="9" t="n"/>
      <c r="L12" s="9" t="n"/>
      <c r="M12" s="9" t="n"/>
      <c r="N12" s="9" t="n"/>
    </row>
    <row r="13">
      <c r="A13" s="8" t="n"/>
      <c r="B13">
        <f>IF(A13="","",YEAR(A13)&amp;"-Q"&amp;ROUNDUP(MONTH(A13)/3,0))</f>
        <v/>
      </c>
      <c r="C13">
        <f>IF(A13="","",IF(MOD(MONTH(A13),3)=0,"end",""))</f>
        <v/>
      </c>
      <c r="D13" s="9" t="n"/>
      <c r="E13" s="9" t="n"/>
      <c r="F13" s="9" t="n"/>
      <c r="G13" s="9" t="n"/>
      <c r="H13" s="9" t="n"/>
      <c r="I13" s="9" t="n"/>
      <c r="J13" s="10" t="n"/>
      <c r="K13" s="9" t="n"/>
      <c r="L13" s="9" t="n"/>
      <c r="M13" s="9" t="n"/>
      <c r="N13" s="9" t="n"/>
    </row>
    <row r="14">
      <c r="A14" s="8" t="n"/>
      <c r="B14">
        <f>IF(A14="","",YEAR(A14)&amp;"-Q"&amp;ROUNDUP(MONTH(A14)/3,0))</f>
        <v/>
      </c>
      <c r="C14">
        <f>IF(A14="","",IF(MOD(MONTH(A14),3)=0,"end",""))</f>
        <v/>
      </c>
      <c r="D14" s="9" t="n"/>
      <c r="E14" s="9" t="n"/>
      <c r="F14" s="9" t="n"/>
      <c r="G14" s="9" t="n"/>
      <c r="H14" s="9" t="n"/>
      <c r="I14" s="9" t="n"/>
      <c r="J14" s="10" t="n"/>
      <c r="K14" s="9" t="n"/>
      <c r="L14" s="9" t="n"/>
      <c r="M14" s="9" t="n"/>
      <c r="N14" s="9" t="n"/>
    </row>
    <row r="15">
      <c r="A15" s="8" t="n"/>
      <c r="B15">
        <f>IF(A15="","",YEAR(A15)&amp;"-Q"&amp;ROUNDUP(MONTH(A15)/3,0))</f>
        <v/>
      </c>
      <c r="C15">
        <f>IF(A15="","",IF(MOD(MONTH(A15),3)=0,"end",""))</f>
        <v/>
      </c>
      <c r="D15" s="9" t="n"/>
      <c r="E15" s="9" t="n"/>
      <c r="F15" s="9" t="n"/>
      <c r="G15" s="9" t="n"/>
      <c r="H15" s="9" t="n"/>
      <c r="I15" s="9" t="n"/>
      <c r="J15" s="10" t="n"/>
      <c r="K15" s="9" t="n"/>
      <c r="L15" s="9" t="n"/>
      <c r="M15" s="9" t="n"/>
      <c r="N15" s="9" t="n"/>
    </row>
    <row r="16">
      <c r="A16" s="8" t="n"/>
      <c r="B16">
        <f>IF(A16="","",YEAR(A16)&amp;"-Q"&amp;ROUNDUP(MONTH(A16)/3,0))</f>
        <v/>
      </c>
      <c r="C16">
        <f>IF(A16="","",IF(MOD(MONTH(A16),3)=0,"end",""))</f>
        <v/>
      </c>
      <c r="D16" s="9" t="n"/>
      <c r="E16" s="9" t="n"/>
      <c r="F16" s="9" t="n"/>
      <c r="G16" s="9" t="n"/>
      <c r="H16" s="9" t="n"/>
      <c r="I16" s="9" t="n"/>
      <c r="J16" s="10" t="n"/>
      <c r="K16" s="9" t="n"/>
      <c r="L16" s="9" t="n"/>
      <c r="M16" s="9" t="n"/>
      <c r="N16" s="9" t="n"/>
    </row>
    <row r="17">
      <c r="A17" s="8" t="n"/>
      <c r="B17">
        <f>IF(A17="","",YEAR(A17)&amp;"-Q"&amp;ROUNDUP(MONTH(A17)/3,0))</f>
        <v/>
      </c>
      <c r="C17">
        <f>IF(A17="","",IF(MOD(MONTH(A17),3)=0,"end",""))</f>
        <v/>
      </c>
      <c r="D17" s="9" t="n"/>
      <c r="E17" s="9" t="n"/>
      <c r="F17" s="9" t="n"/>
      <c r="G17" s="9" t="n"/>
      <c r="H17" s="9" t="n"/>
      <c r="I17" s="9" t="n"/>
      <c r="J17" s="10" t="n"/>
      <c r="K17" s="9" t="n"/>
      <c r="L17" s="9" t="n"/>
      <c r="M17" s="9" t="n"/>
      <c r="N17" s="9" t="n"/>
    </row>
    <row r="18">
      <c r="A18" s="8" t="n"/>
      <c r="B18">
        <f>IF(A18="","",YEAR(A18)&amp;"-Q"&amp;ROUNDUP(MONTH(A18)/3,0))</f>
        <v/>
      </c>
      <c r="C18">
        <f>IF(A18="","",IF(MOD(MONTH(A18),3)=0,"end",""))</f>
        <v/>
      </c>
      <c r="D18" s="9" t="n"/>
      <c r="E18" s="9" t="n"/>
      <c r="F18" s="9" t="n"/>
      <c r="G18" s="9" t="n"/>
      <c r="H18" s="9" t="n"/>
      <c r="I18" s="9" t="n"/>
      <c r="J18" s="10" t="n"/>
      <c r="K18" s="9" t="n"/>
      <c r="L18" s="9" t="n"/>
      <c r="M18" s="9" t="n"/>
      <c r="N18" s="9" t="n"/>
    </row>
    <row r="19">
      <c r="A19" s="8" t="n"/>
      <c r="B19">
        <f>IF(A19="","",YEAR(A19)&amp;"-Q"&amp;ROUNDUP(MONTH(A19)/3,0))</f>
        <v/>
      </c>
      <c r="C19">
        <f>IF(A19="","",IF(MOD(MONTH(A19),3)=0,"end",""))</f>
        <v/>
      </c>
      <c r="D19" s="9" t="n"/>
      <c r="E19" s="9" t="n"/>
      <c r="F19" s="9" t="n"/>
      <c r="G19" s="9" t="n"/>
      <c r="H19" s="9" t="n"/>
      <c r="I19" s="9" t="n"/>
      <c r="J19" s="10" t="n"/>
      <c r="K19" s="9" t="n"/>
      <c r="L19" s="9" t="n"/>
      <c r="M19" s="9" t="n"/>
      <c r="N19" s="9" t="n"/>
    </row>
    <row r="20">
      <c r="A20" s="8" t="n"/>
      <c r="B20">
        <f>IF(A20="","",YEAR(A20)&amp;"-Q"&amp;ROUNDUP(MONTH(A20)/3,0))</f>
        <v/>
      </c>
      <c r="C20">
        <f>IF(A20="","",IF(MOD(MONTH(A20),3)=0,"end",""))</f>
        <v/>
      </c>
      <c r="D20" s="9" t="n"/>
      <c r="E20" s="9" t="n"/>
      <c r="F20" s="9" t="n"/>
      <c r="G20" s="9" t="n"/>
      <c r="H20" s="9" t="n"/>
      <c r="I20" s="9" t="n"/>
      <c r="J20" s="10" t="n"/>
      <c r="K20" s="9" t="n"/>
      <c r="L20" s="9" t="n"/>
      <c r="M20" s="9" t="n"/>
      <c r="N20" s="9" t="n"/>
    </row>
    <row r="21">
      <c r="A21" s="8" t="n"/>
      <c r="B21">
        <f>IF(A21="","",YEAR(A21)&amp;"-Q"&amp;ROUNDUP(MONTH(A21)/3,0))</f>
        <v/>
      </c>
      <c r="C21">
        <f>IF(A21="","",IF(MOD(MONTH(A21),3)=0,"end",""))</f>
        <v/>
      </c>
      <c r="D21" s="9" t="n"/>
      <c r="E21" s="9" t="n"/>
      <c r="F21" s="9" t="n"/>
      <c r="G21" s="9" t="n"/>
      <c r="H21" s="9" t="n"/>
      <c r="I21" s="9" t="n"/>
      <c r="J21" s="10" t="n"/>
      <c r="K21" s="9" t="n"/>
      <c r="L21" s="9" t="n"/>
      <c r="M21" s="9" t="n"/>
      <c r="N21" s="9" t="n"/>
    </row>
    <row r="22">
      <c r="A22" s="8" t="n"/>
      <c r="B22">
        <f>IF(A22="","",YEAR(A22)&amp;"-Q"&amp;ROUNDUP(MONTH(A22)/3,0))</f>
        <v/>
      </c>
      <c r="C22">
        <f>IF(A22="","",IF(MOD(MONTH(A22),3)=0,"end",""))</f>
        <v/>
      </c>
      <c r="D22" s="9" t="n"/>
      <c r="E22" s="9" t="n"/>
      <c r="F22" s="9" t="n"/>
      <c r="G22" s="9" t="n"/>
      <c r="H22" s="9" t="n"/>
      <c r="I22" s="9" t="n"/>
      <c r="J22" s="10" t="n"/>
      <c r="K22" s="9" t="n"/>
      <c r="L22" s="9" t="n"/>
      <c r="M22" s="9" t="n"/>
      <c r="N22" s="9" t="n"/>
    </row>
    <row r="23">
      <c r="A23" s="8" t="n"/>
      <c r="B23">
        <f>IF(A23="","",YEAR(A23)&amp;"-Q"&amp;ROUNDUP(MONTH(A23)/3,0))</f>
        <v/>
      </c>
      <c r="C23">
        <f>IF(A23="","",IF(MOD(MONTH(A23),3)=0,"end",""))</f>
        <v/>
      </c>
      <c r="D23" s="9" t="n"/>
      <c r="E23" s="9" t="n"/>
      <c r="F23" s="9" t="n"/>
      <c r="G23" s="9" t="n"/>
      <c r="H23" s="9" t="n"/>
      <c r="I23" s="9" t="n"/>
      <c r="J23" s="10" t="n"/>
      <c r="K23" s="9" t="n"/>
      <c r="L23" s="9" t="n"/>
      <c r="M23" s="9" t="n"/>
      <c r="N23" s="9" t="n"/>
    </row>
    <row r="24">
      <c r="A24" s="8" t="n"/>
      <c r="B24">
        <f>IF(A24="","",YEAR(A24)&amp;"-Q"&amp;ROUNDUP(MONTH(A24)/3,0))</f>
        <v/>
      </c>
      <c r="C24">
        <f>IF(A24="","",IF(MOD(MONTH(A24),3)=0,"end",""))</f>
        <v/>
      </c>
      <c r="D24" s="9" t="n"/>
      <c r="E24" s="9" t="n"/>
      <c r="F24" s="9" t="n"/>
      <c r="G24" s="9" t="n"/>
      <c r="H24" s="9" t="n"/>
      <c r="I24" s="9" t="n"/>
      <c r="J24" s="10" t="n"/>
      <c r="K24" s="9" t="n"/>
      <c r="L24" s="9" t="n"/>
      <c r="M24" s="9" t="n"/>
      <c r="N24" s="9" t="n"/>
    </row>
    <row r="25">
      <c r="A25" s="8" t="n"/>
      <c r="B25">
        <f>IF(A25="","",YEAR(A25)&amp;"-Q"&amp;ROUNDUP(MONTH(A25)/3,0))</f>
        <v/>
      </c>
      <c r="C25">
        <f>IF(A25="","",IF(MOD(MONTH(A25),3)=0,"end",""))</f>
        <v/>
      </c>
      <c r="D25" s="9" t="n"/>
      <c r="E25" s="9" t="n"/>
      <c r="F25" s="9" t="n"/>
      <c r="G25" s="9" t="n"/>
      <c r="H25" s="9" t="n"/>
      <c r="I25" s="9" t="n"/>
      <c r="J25" s="10" t="n"/>
      <c r="K25" s="9" t="n"/>
      <c r="L25" s="9" t="n"/>
      <c r="M25" s="9" t="n"/>
      <c r="N25" s="9" t="n"/>
    </row>
    <row r="26">
      <c r="A26" s="8" t="n"/>
      <c r="B26">
        <f>IF(A26="","",YEAR(A26)&amp;"-Q"&amp;ROUNDUP(MONTH(A26)/3,0))</f>
        <v/>
      </c>
      <c r="C26">
        <f>IF(A26="","",IF(MOD(MONTH(A26),3)=0,"end",""))</f>
        <v/>
      </c>
      <c r="D26" s="9" t="n"/>
      <c r="E26" s="9" t="n"/>
      <c r="F26" s="9" t="n"/>
      <c r="G26" s="9" t="n"/>
      <c r="H26" s="9" t="n"/>
      <c r="I26" s="9" t="n"/>
      <c r="J26" s="10" t="n"/>
      <c r="K26" s="9" t="n"/>
      <c r="L26" s="9" t="n"/>
      <c r="M26" s="9" t="n"/>
      <c r="N26" s="9" t="n"/>
    </row>
    <row r="27">
      <c r="A27" s="8" t="n"/>
      <c r="B27">
        <f>IF(A27="","",YEAR(A27)&amp;"-Q"&amp;ROUNDUP(MONTH(A27)/3,0))</f>
        <v/>
      </c>
      <c r="C27">
        <f>IF(A27="","",IF(MOD(MONTH(A27),3)=0,"end",""))</f>
        <v/>
      </c>
      <c r="D27" s="9" t="n"/>
      <c r="E27" s="9" t="n"/>
      <c r="F27" s="9" t="n"/>
      <c r="G27" s="9" t="n"/>
      <c r="H27" s="9" t="n"/>
      <c r="I27" s="9" t="n"/>
      <c r="J27" s="10" t="n"/>
      <c r="K27" s="9" t="n"/>
      <c r="L27" s="9" t="n"/>
      <c r="M27" s="9" t="n"/>
      <c r="N27" s="9" t="n"/>
    </row>
    <row r="28">
      <c r="A28" s="8" t="n"/>
      <c r="B28">
        <f>IF(A28="","",YEAR(A28)&amp;"-Q"&amp;ROUNDUP(MONTH(A28)/3,0))</f>
        <v/>
      </c>
      <c r="C28">
        <f>IF(A28="","",IF(MOD(MONTH(A28),3)=0,"end",""))</f>
        <v/>
      </c>
      <c r="D28" s="9" t="n"/>
      <c r="E28" s="9" t="n"/>
      <c r="F28" s="9" t="n"/>
      <c r="G28" s="9" t="n"/>
      <c r="H28" s="9" t="n"/>
      <c r="I28" s="9" t="n"/>
      <c r="J28" s="10" t="n"/>
      <c r="K28" s="9" t="n"/>
      <c r="L28" s="9" t="n"/>
      <c r="M28" s="9" t="n"/>
      <c r="N28" s="9" t="n"/>
    </row>
    <row r="29">
      <c r="A29" s="8" t="n"/>
      <c r="B29">
        <f>IF(A29="","",YEAR(A29)&amp;"-Q"&amp;ROUNDUP(MONTH(A29)/3,0))</f>
        <v/>
      </c>
      <c r="C29">
        <f>IF(A29="","",IF(MOD(MONTH(A29),3)=0,"end",""))</f>
        <v/>
      </c>
      <c r="D29" s="9" t="n"/>
      <c r="E29" s="9" t="n"/>
      <c r="F29" s="9" t="n"/>
      <c r="G29" s="9" t="n"/>
      <c r="H29" s="9" t="n"/>
      <c r="I29" s="9" t="n"/>
      <c r="J29" s="10" t="n"/>
      <c r="K29" s="9" t="n"/>
      <c r="L29" s="9" t="n"/>
      <c r="M29" s="9" t="n"/>
      <c r="N29" s="9" t="n"/>
    </row>
    <row r="30">
      <c r="A30" s="8" t="n"/>
      <c r="B30">
        <f>IF(A30="","",YEAR(A30)&amp;"-Q"&amp;ROUNDUP(MONTH(A30)/3,0))</f>
        <v/>
      </c>
      <c r="C30">
        <f>IF(A30="","",IF(MOD(MONTH(A30),3)=0,"end",""))</f>
        <v/>
      </c>
      <c r="D30" s="9" t="n"/>
      <c r="E30" s="9" t="n"/>
      <c r="F30" s="9" t="n"/>
      <c r="G30" s="9" t="n"/>
      <c r="H30" s="9" t="n"/>
      <c r="I30" s="9" t="n"/>
      <c r="J30" s="10" t="n"/>
      <c r="K30" s="9" t="n"/>
      <c r="L30" s="9" t="n"/>
      <c r="M30" s="9" t="n"/>
      <c r="N30" s="9" t="n"/>
    </row>
    <row r="31">
      <c r="A31" s="8" t="n"/>
      <c r="B31">
        <f>IF(A31="","",YEAR(A31)&amp;"-Q"&amp;ROUNDUP(MONTH(A31)/3,0))</f>
        <v/>
      </c>
      <c r="C31">
        <f>IF(A31="","",IF(MOD(MONTH(A31),3)=0,"end",""))</f>
        <v/>
      </c>
      <c r="D31" s="9" t="n"/>
      <c r="E31" s="9" t="n"/>
      <c r="F31" s="9" t="n"/>
      <c r="G31" s="9" t="n"/>
      <c r="H31" s="9" t="n"/>
      <c r="I31" s="9" t="n"/>
      <c r="J31" s="10" t="n"/>
      <c r="K31" s="9" t="n"/>
      <c r="L31" s="9" t="n"/>
      <c r="M31" s="9" t="n"/>
      <c r="N31" s="9" t="n"/>
    </row>
    <row r="32">
      <c r="A32" s="8" t="n"/>
      <c r="B32">
        <f>IF(A32="","",YEAR(A32)&amp;"-Q"&amp;ROUNDUP(MONTH(A32)/3,0))</f>
        <v/>
      </c>
      <c r="C32">
        <f>IF(A32="","",IF(MOD(MONTH(A32),3)=0,"end",""))</f>
        <v/>
      </c>
      <c r="D32" s="9" t="n"/>
      <c r="E32" s="9" t="n"/>
      <c r="F32" s="9" t="n"/>
      <c r="G32" s="9" t="n"/>
      <c r="H32" s="9" t="n"/>
      <c r="I32" s="9" t="n"/>
      <c r="J32" s="10" t="n"/>
      <c r="K32" s="9" t="n"/>
      <c r="L32" s="9" t="n"/>
      <c r="M32" s="9" t="n"/>
      <c r="N32" s="9" t="n"/>
    </row>
    <row r="33">
      <c r="A33" s="8" t="n"/>
      <c r="B33">
        <f>IF(A33="","",YEAR(A33)&amp;"-Q"&amp;ROUNDUP(MONTH(A33)/3,0))</f>
        <v/>
      </c>
      <c r="C33">
        <f>IF(A33="","",IF(MOD(MONTH(A33),3)=0,"end",""))</f>
        <v/>
      </c>
      <c r="D33" s="9" t="n"/>
      <c r="E33" s="9" t="n"/>
      <c r="F33" s="9" t="n"/>
      <c r="G33" s="9" t="n"/>
      <c r="H33" s="9" t="n"/>
      <c r="I33" s="9" t="n"/>
      <c r="J33" s="10" t="n"/>
      <c r="K33" s="9" t="n"/>
      <c r="L33" s="9" t="n"/>
      <c r="M33" s="9" t="n"/>
      <c r="N33" s="9" t="n"/>
    </row>
    <row r="34">
      <c r="A34" s="8" t="n"/>
      <c r="B34">
        <f>IF(A34="","",YEAR(A34)&amp;"-Q"&amp;ROUNDUP(MONTH(A34)/3,0))</f>
        <v/>
      </c>
      <c r="C34">
        <f>IF(A34="","",IF(MOD(MONTH(A34),3)=0,"end",""))</f>
        <v/>
      </c>
      <c r="D34" s="9" t="n"/>
      <c r="E34" s="9" t="n"/>
      <c r="F34" s="9" t="n"/>
      <c r="G34" s="9" t="n"/>
      <c r="H34" s="9" t="n"/>
      <c r="I34" s="9" t="n"/>
      <c r="J34" s="10" t="n"/>
      <c r="K34" s="9" t="n"/>
      <c r="L34" s="9" t="n"/>
      <c r="M34" s="9" t="n"/>
      <c r="N34" s="9" t="n"/>
    </row>
    <row r="35">
      <c r="A35" s="8" t="n"/>
      <c r="B35">
        <f>IF(A35="","",YEAR(A35)&amp;"-Q"&amp;ROUNDUP(MONTH(A35)/3,0))</f>
        <v/>
      </c>
      <c r="C35">
        <f>IF(A35="","",IF(MOD(MONTH(A35),3)=0,"end",""))</f>
        <v/>
      </c>
      <c r="D35" s="9" t="n"/>
      <c r="E35" s="9" t="n"/>
      <c r="F35" s="9" t="n"/>
      <c r="G35" s="9" t="n"/>
      <c r="H35" s="9" t="n"/>
      <c r="I35" s="9" t="n"/>
      <c r="J35" s="10" t="n"/>
      <c r="K35" s="9" t="n"/>
      <c r="L35" s="9" t="n"/>
      <c r="M35" s="9" t="n"/>
      <c r="N35" s="9" t="n"/>
    </row>
    <row r="36">
      <c r="A36" s="8" t="n"/>
      <c r="B36">
        <f>IF(A36="","",YEAR(A36)&amp;"-Q"&amp;ROUNDUP(MONTH(A36)/3,0))</f>
        <v/>
      </c>
      <c r="C36">
        <f>IF(A36="","",IF(MOD(MONTH(A36),3)=0,"end",""))</f>
        <v/>
      </c>
      <c r="D36" s="9" t="n"/>
      <c r="E36" s="9" t="n"/>
      <c r="F36" s="9" t="n"/>
      <c r="G36" s="9" t="n"/>
      <c r="H36" s="9" t="n"/>
      <c r="I36" s="9" t="n"/>
      <c r="J36" s="10" t="n"/>
      <c r="K36" s="9" t="n"/>
      <c r="L36" s="9" t="n"/>
      <c r="M36" s="9" t="n"/>
      <c r="N36" s="9" t="n"/>
    </row>
    <row r="37">
      <c r="A37" s="8" t="n"/>
      <c r="B37">
        <f>IF(A37="","",YEAR(A37)&amp;"-Q"&amp;ROUNDUP(MONTH(A37)/3,0))</f>
        <v/>
      </c>
      <c r="C37">
        <f>IF(A37="","",IF(MOD(MONTH(A37),3)=0,"end",""))</f>
        <v/>
      </c>
      <c r="D37" s="9" t="n"/>
      <c r="E37" s="9" t="n"/>
      <c r="F37" s="9" t="n"/>
      <c r="G37" s="9" t="n"/>
      <c r="H37" s="9" t="n"/>
      <c r="I37" s="9" t="n"/>
      <c r="J37" s="10" t="n"/>
      <c r="K37" s="9" t="n"/>
      <c r="L37" s="9" t="n"/>
      <c r="M37" s="9" t="n"/>
      <c r="N37" s="9" t="n"/>
    </row>
    <row r="38">
      <c r="A38" s="8" t="n"/>
      <c r="B38">
        <f>IF(A38="","",YEAR(A38)&amp;"-Q"&amp;ROUNDUP(MONTH(A38)/3,0))</f>
        <v/>
      </c>
      <c r="C38">
        <f>IF(A38="","",IF(MOD(MONTH(A38),3)=0,"end",""))</f>
        <v/>
      </c>
      <c r="D38" s="9" t="n"/>
      <c r="E38" s="9" t="n"/>
      <c r="F38" s="9" t="n"/>
      <c r="G38" s="9" t="n"/>
      <c r="H38" s="9" t="n"/>
      <c r="I38" s="9" t="n"/>
      <c r="J38" s="10" t="n"/>
      <c r="K38" s="9" t="n"/>
      <c r="L38" s="9" t="n"/>
      <c r="M38" s="9" t="n"/>
      <c r="N38" s="9" t="n"/>
    </row>
    <row r="39">
      <c r="A39" s="8" t="n"/>
      <c r="B39">
        <f>IF(A39="","",YEAR(A39)&amp;"-Q"&amp;ROUNDUP(MONTH(A39)/3,0))</f>
        <v/>
      </c>
      <c r="C39">
        <f>IF(A39="","",IF(MOD(MONTH(A39),3)=0,"end",""))</f>
        <v/>
      </c>
      <c r="D39" s="9" t="n"/>
      <c r="E39" s="9" t="n"/>
      <c r="F39" s="9" t="n"/>
      <c r="G39" s="9" t="n"/>
      <c r="H39" s="9" t="n"/>
      <c r="I39" s="9" t="n"/>
      <c r="J39" s="10" t="n"/>
      <c r="K39" s="9" t="n"/>
      <c r="L39" s="9" t="n"/>
      <c r="M39" s="9" t="n"/>
      <c r="N39" s="9" t="n"/>
    </row>
    <row r="40">
      <c r="A40" s="8" t="n"/>
      <c r="B40">
        <f>IF(A40="","",YEAR(A40)&amp;"-Q"&amp;ROUNDUP(MONTH(A40)/3,0))</f>
        <v/>
      </c>
      <c r="C40">
        <f>IF(A40="","",IF(MOD(MONTH(A40),3)=0,"end",""))</f>
        <v/>
      </c>
      <c r="D40" s="9" t="n"/>
      <c r="E40" s="9" t="n"/>
      <c r="F40" s="9" t="n"/>
      <c r="G40" s="9" t="n"/>
      <c r="H40" s="9" t="n"/>
      <c r="I40" s="9" t="n"/>
      <c r="J40" s="10" t="n"/>
      <c r="K40" s="9" t="n"/>
      <c r="L40" s="9" t="n"/>
      <c r="M40" s="9" t="n"/>
      <c r="N40" s="9" t="n"/>
    </row>
    <row r="41">
      <c r="A41" s="8" t="n"/>
      <c r="B41">
        <f>IF(A41="","",YEAR(A41)&amp;"-Q"&amp;ROUNDUP(MONTH(A41)/3,0))</f>
        <v/>
      </c>
      <c r="C41">
        <f>IF(A41="","",IF(MOD(MONTH(A41),3)=0,"end",""))</f>
        <v/>
      </c>
      <c r="D41" s="9" t="n"/>
      <c r="E41" s="9" t="n"/>
      <c r="F41" s="9" t="n"/>
      <c r="G41" s="9" t="n"/>
      <c r="H41" s="9" t="n"/>
      <c r="I41" s="9" t="n"/>
      <c r="J41" s="10" t="n"/>
      <c r="K41" s="9" t="n"/>
      <c r="L41" s="9" t="n"/>
      <c r="M41" s="9" t="n"/>
      <c r="N41" s="9" t="n"/>
    </row>
    <row r="42">
      <c r="A42" s="8" t="n"/>
      <c r="B42">
        <f>IF(A42="","",YEAR(A42)&amp;"-Q"&amp;ROUNDUP(MONTH(A42)/3,0))</f>
        <v/>
      </c>
      <c r="C42">
        <f>IF(A42="","",IF(MOD(MONTH(A42),3)=0,"end",""))</f>
        <v/>
      </c>
      <c r="D42" s="9" t="n"/>
      <c r="E42" s="9" t="n"/>
      <c r="F42" s="9" t="n"/>
      <c r="G42" s="9" t="n"/>
      <c r="H42" s="9" t="n"/>
      <c r="I42" s="9" t="n"/>
      <c r="J42" s="10" t="n"/>
      <c r="K42" s="9" t="n"/>
      <c r="L42" s="9" t="n"/>
      <c r="M42" s="9" t="n"/>
      <c r="N42" s="9" t="n"/>
    </row>
    <row r="43">
      <c r="A43" s="8" t="n"/>
      <c r="B43">
        <f>IF(A43="","",YEAR(A43)&amp;"-Q"&amp;ROUNDUP(MONTH(A43)/3,0))</f>
        <v/>
      </c>
      <c r="C43">
        <f>IF(A43="","",IF(MOD(MONTH(A43),3)=0,"end",""))</f>
        <v/>
      </c>
      <c r="D43" s="9" t="n"/>
      <c r="E43" s="9" t="n"/>
      <c r="F43" s="9" t="n"/>
      <c r="G43" s="9" t="n"/>
      <c r="H43" s="9" t="n"/>
      <c r="I43" s="9" t="n"/>
      <c r="J43" s="10" t="n"/>
      <c r="K43" s="9" t="n"/>
      <c r="L43" s="9" t="n"/>
      <c r="M43" s="9" t="n"/>
      <c r="N43" s="9" t="n"/>
    </row>
    <row r="44">
      <c r="A44" s="8" t="n"/>
      <c r="B44">
        <f>IF(A44="","",YEAR(A44)&amp;"-Q"&amp;ROUNDUP(MONTH(A44)/3,0))</f>
        <v/>
      </c>
      <c r="C44">
        <f>IF(A44="","",IF(MOD(MONTH(A44),3)=0,"end",""))</f>
        <v/>
      </c>
      <c r="D44" s="9" t="n"/>
      <c r="E44" s="9" t="n"/>
      <c r="F44" s="9" t="n"/>
      <c r="G44" s="9" t="n"/>
      <c r="H44" s="9" t="n"/>
      <c r="I44" s="9" t="n"/>
      <c r="J44" s="10" t="n"/>
      <c r="K44" s="9" t="n"/>
      <c r="L44" s="9" t="n"/>
      <c r="M44" s="9" t="n"/>
      <c r="N44" s="9" t="n"/>
    </row>
    <row r="45">
      <c r="A45" s="8" t="n"/>
      <c r="B45">
        <f>IF(A45="","",YEAR(A45)&amp;"-Q"&amp;ROUNDUP(MONTH(A45)/3,0))</f>
        <v/>
      </c>
      <c r="C45">
        <f>IF(A45="","",IF(MOD(MONTH(A45),3)=0,"end",""))</f>
        <v/>
      </c>
      <c r="D45" s="9" t="n"/>
      <c r="E45" s="9" t="n"/>
      <c r="F45" s="9" t="n"/>
      <c r="G45" s="9" t="n"/>
      <c r="H45" s="9" t="n"/>
      <c r="I45" s="9" t="n"/>
      <c r="J45" s="10" t="n"/>
      <c r="K45" s="9" t="n"/>
      <c r="L45" s="9" t="n"/>
      <c r="M45" s="9" t="n"/>
      <c r="N45" s="9" t="n"/>
    </row>
    <row r="46">
      <c r="A46" s="8" t="n"/>
      <c r="B46">
        <f>IF(A46="","",YEAR(A46)&amp;"-Q"&amp;ROUNDUP(MONTH(A46)/3,0))</f>
        <v/>
      </c>
      <c r="C46">
        <f>IF(A46="","",IF(MOD(MONTH(A46),3)=0,"end",""))</f>
        <v/>
      </c>
      <c r="D46" s="9" t="n"/>
      <c r="E46" s="9" t="n"/>
      <c r="F46" s="9" t="n"/>
      <c r="G46" s="9" t="n"/>
      <c r="H46" s="9" t="n"/>
      <c r="I46" s="9" t="n"/>
      <c r="J46" s="10" t="n"/>
      <c r="K46" s="9" t="n"/>
      <c r="L46" s="9" t="n"/>
      <c r="M46" s="9" t="n"/>
      <c r="N46" s="9" t="n"/>
    </row>
    <row r="47">
      <c r="A47" s="8" t="n"/>
      <c r="B47">
        <f>IF(A47="","",YEAR(A47)&amp;"-Q"&amp;ROUNDUP(MONTH(A47)/3,0))</f>
        <v/>
      </c>
      <c r="C47">
        <f>IF(A47="","",IF(MOD(MONTH(A47),3)=0,"end",""))</f>
        <v/>
      </c>
      <c r="D47" s="9" t="n"/>
      <c r="E47" s="9" t="n"/>
      <c r="F47" s="9" t="n"/>
      <c r="G47" s="9" t="n"/>
      <c r="H47" s="9" t="n"/>
      <c r="I47" s="9" t="n"/>
      <c r="J47" s="10" t="n"/>
      <c r="K47" s="9" t="n"/>
      <c r="L47" s="9" t="n"/>
      <c r="M47" s="9" t="n"/>
      <c r="N47" s="9" t="n"/>
    </row>
    <row r="48">
      <c r="A48" s="8" t="n"/>
      <c r="B48">
        <f>IF(A48="","",YEAR(A48)&amp;"-Q"&amp;ROUNDUP(MONTH(A48)/3,0))</f>
        <v/>
      </c>
      <c r="C48">
        <f>IF(A48="","",IF(MOD(MONTH(A48),3)=0,"end",""))</f>
        <v/>
      </c>
      <c r="D48" s="9" t="n"/>
      <c r="E48" s="9" t="n"/>
      <c r="F48" s="9" t="n"/>
      <c r="G48" s="9" t="n"/>
      <c r="H48" s="9" t="n"/>
      <c r="I48" s="9" t="n"/>
      <c r="J48" s="10" t="n"/>
      <c r="K48" s="9" t="n"/>
      <c r="L48" s="9" t="n"/>
      <c r="M48" s="9" t="n"/>
      <c r="N48" s="9" t="n"/>
    </row>
    <row r="49">
      <c r="A49" s="8" t="n"/>
      <c r="B49">
        <f>IF(A49="","",YEAR(A49)&amp;"-Q"&amp;ROUNDUP(MONTH(A49)/3,0))</f>
        <v/>
      </c>
      <c r="C49">
        <f>IF(A49="","",IF(MOD(MONTH(A49),3)=0,"end",""))</f>
        <v/>
      </c>
      <c r="D49" s="9" t="n"/>
      <c r="E49" s="9" t="n"/>
      <c r="F49" s="9" t="n"/>
      <c r="G49" s="9" t="n"/>
      <c r="H49" s="9" t="n"/>
      <c r="I49" s="9" t="n"/>
      <c r="J49" s="10" t="n"/>
      <c r="K49" s="9" t="n"/>
      <c r="L49" s="9" t="n"/>
      <c r="M49" s="9" t="n"/>
      <c r="N49" s="9" t="n"/>
    </row>
    <row r="50">
      <c r="A50" s="8" t="n"/>
      <c r="B50">
        <f>IF(A50="","",YEAR(A50)&amp;"-Q"&amp;ROUNDUP(MONTH(A50)/3,0))</f>
        <v/>
      </c>
      <c r="C50">
        <f>IF(A50="","",IF(MOD(MONTH(A50),3)=0,"end",""))</f>
        <v/>
      </c>
      <c r="D50" s="9" t="n"/>
      <c r="E50" s="9" t="n"/>
      <c r="F50" s="9" t="n"/>
      <c r="G50" s="9" t="n"/>
      <c r="H50" s="9" t="n"/>
      <c r="I50" s="9" t="n"/>
      <c r="J50" s="10" t="n"/>
      <c r="K50" s="9" t="n"/>
      <c r="L50" s="9" t="n"/>
      <c r="M50" s="9" t="n"/>
      <c r="N50" s="9" t="n"/>
    </row>
    <row r="51">
      <c r="A51" s="8" t="n"/>
      <c r="B51">
        <f>IF(A51="","",YEAR(A51)&amp;"-Q"&amp;ROUNDUP(MONTH(A51)/3,0))</f>
        <v/>
      </c>
      <c r="C51">
        <f>IF(A51="","",IF(MOD(MONTH(A51),3)=0,"end",""))</f>
        <v/>
      </c>
      <c r="D51" s="9" t="n"/>
      <c r="E51" s="9" t="n"/>
      <c r="F51" s="9" t="n"/>
      <c r="G51" s="9" t="n"/>
      <c r="H51" s="9" t="n"/>
      <c r="I51" s="9" t="n"/>
      <c r="J51" s="10" t="n"/>
      <c r="K51" s="9" t="n"/>
      <c r="L51" s="9" t="n"/>
      <c r="M51" s="9" t="n"/>
      <c r="N51" s="9" t="n"/>
    </row>
    <row r="52">
      <c r="A52" s="8" t="n"/>
      <c r="B52">
        <f>IF(A52="","",YEAR(A52)&amp;"-Q"&amp;ROUNDUP(MONTH(A52)/3,0))</f>
        <v/>
      </c>
      <c r="C52">
        <f>IF(A52="","",IF(MOD(MONTH(A52),3)=0,"end",""))</f>
        <v/>
      </c>
      <c r="D52" s="9" t="n"/>
      <c r="E52" s="9" t="n"/>
      <c r="F52" s="9" t="n"/>
      <c r="G52" s="9" t="n"/>
      <c r="H52" s="9" t="n"/>
      <c r="I52" s="9" t="n"/>
      <c r="J52" s="10" t="n"/>
      <c r="K52" s="9" t="n"/>
      <c r="L52" s="9" t="n"/>
      <c r="M52" s="9" t="n"/>
      <c r="N52" s="9" t="n"/>
    </row>
    <row r="53">
      <c r="A53" s="8" t="n"/>
      <c r="B53">
        <f>IF(A53="","",YEAR(A53)&amp;"-Q"&amp;ROUNDUP(MONTH(A53)/3,0))</f>
        <v/>
      </c>
      <c r="C53">
        <f>IF(A53="","",IF(MOD(MONTH(A53),3)=0,"end",""))</f>
        <v/>
      </c>
      <c r="D53" s="9" t="n"/>
      <c r="E53" s="9" t="n"/>
      <c r="F53" s="9" t="n"/>
      <c r="G53" s="9" t="n"/>
      <c r="H53" s="9" t="n"/>
      <c r="I53" s="9" t="n"/>
      <c r="J53" s="10" t="n"/>
      <c r="K53" s="9" t="n"/>
      <c r="L53" s="9" t="n"/>
      <c r="M53" s="9" t="n"/>
      <c r="N53" s="9" t="n"/>
    </row>
    <row r="54">
      <c r="A54" s="8" t="n"/>
      <c r="B54">
        <f>IF(A54="","",YEAR(A54)&amp;"-Q"&amp;ROUNDUP(MONTH(A54)/3,0))</f>
        <v/>
      </c>
      <c r="C54">
        <f>IF(A54="","",IF(MOD(MONTH(A54),3)=0,"end",""))</f>
        <v/>
      </c>
      <c r="D54" s="9" t="n"/>
      <c r="E54" s="9" t="n"/>
      <c r="F54" s="9" t="n"/>
      <c r="G54" s="9" t="n"/>
      <c r="H54" s="9" t="n"/>
      <c r="I54" s="9" t="n"/>
      <c r="J54" s="10" t="n"/>
      <c r="K54" s="9" t="n"/>
      <c r="L54" s="9" t="n"/>
      <c r="M54" s="9" t="n"/>
      <c r="N54" s="9" t="n"/>
    </row>
    <row r="55">
      <c r="A55" s="8" t="n"/>
      <c r="B55">
        <f>IF(A55="","",YEAR(A55)&amp;"-Q"&amp;ROUNDUP(MONTH(A55)/3,0))</f>
        <v/>
      </c>
      <c r="C55">
        <f>IF(A55="","",IF(MOD(MONTH(A55),3)=0,"end",""))</f>
        <v/>
      </c>
      <c r="D55" s="9" t="n"/>
      <c r="E55" s="9" t="n"/>
      <c r="F55" s="9" t="n"/>
      <c r="G55" s="9" t="n"/>
      <c r="H55" s="9" t="n"/>
      <c r="I55" s="9" t="n"/>
      <c r="J55" s="10" t="n"/>
      <c r="K55" s="9" t="n"/>
      <c r="L55" s="9" t="n"/>
      <c r="M55" s="9" t="n"/>
      <c r="N55" s="9" t="n"/>
    </row>
    <row r="56">
      <c r="A56" s="8" t="n"/>
      <c r="B56">
        <f>IF(A56="","",YEAR(A56)&amp;"-Q"&amp;ROUNDUP(MONTH(A56)/3,0))</f>
        <v/>
      </c>
      <c r="C56">
        <f>IF(A56="","",IF(MOD(MONTH(A56),3)=0,"end",""))</f>
        <v/>
      </c>
      <c r="D56" s="9" t="n"/>
      <c r="E56" s="9" t="n"/>
      <c r="F56" s="9" t="n"/>
      <c r="G56" s="9" t="n"/>
      <c r="H56" s="9" t="n"/>
      <c r="I56" s="9" t="n"/>
      <c r="J56" s="10" t="n"/>
      <c r="K56" s="9" t="n"/>
      <c r="L56" s="9" t="n"/>
      <c r="M56" s="9" t="n"/>
      <c r="N56" s="9" t="n"/>
    </row>
    <row r="57">
      <c r="A57" s="8" t="n"/>
      <c r="B57">
        <f>IF(A57="","",YEAR(A57)&amp;"-Q"&amp;ROUNDUP(MONTH(A57)/3,0))</f>
        <v/>
      </c>
      <c r="C57">
        <f>IF(A57="","",IF(MOD(MONTH(A57),3)=0,"end",""))</f>
        <v/>
      </c>
      <c r="D57" s="9" t="n"/>
      <c r="E57" s="9" t="n"/>
      <c r="F57" s="9" t="n"/>
      <c r="G57" s="9" t="n"/>
      <c r="H57" s="9" t="n"/>
      <c r="I57" s="9" t="n"/>
      <c r="J57" s="10" t="n"/>
      <c r="K57" s="9" t="n"/>
      <c r="L57" s="9" t="n"/>
      <c r="M57" s="9" t="n"/>
      <c r="N57" s="9" t="n"/>
    </row>
    <row r="58">
      <c r="A58" s="8" t="n"/>
      <c r="B58">
        <f>IF(A58="","",YEAR(A58)&amp;"-Q"&amp;ROUNDUP(MONTH(A58)/3,0))</f>
        <v/>
      </c>
      <c r="C58">
        <f>IF(A58="","",IF(MOD(MONTH(A58),3)=0,"end",""))</f>
        <v/>
      </c>
      <c r="D58" s="9" t="n"/>
      <c r="E58" s="9" t="n"/>
      <c r="F58" s="9" t="n"/>
      <c r="G58" s="9" t="n"/>
      <c r="H58" s="9" t="n"/>
      <c r="I58" s="9" t="n"/>
      <c r="J58" s="10" t="n"/>
      <c r="K58" s="9" t="n"/>
      <c r="L58" s="9" t="n"/>
      <c r="M58" s="9" t="n"/>
      <c r="N58" s="9" t="n"/>
    </row>
    <row r="59">
      <c r="A59" s="8" t="n"/>
      <c r="B59">
        <f>IF(A59="","",YEAR(A59)&amp;"-Q"&amp;ROUNDUP(MONTH(A59)/3,0))</f>
        <v/>
      </c>
      <c r="C59">
        <f>IF(A59="","",IF(MOD(MONTH(A59),3)=0,"end",""))</f>
        <v/>
      </c>
      <c r="D59" s="9" t="n"/>
      <c r="E59" s="9" t="n"/>
      <c r="F59" s="9" t="n"/>
      <c r="G59" s="9" t="n"/>
      <c r="H59" s="9" t="n"/>
      <c r="I59" s="9" t="n"/>
      <c r="J59" s="10" t="n"/>
      <c r="K59" s="9" t="n"/>
      <c r="L59" s="9" t="n"/>
      <c r="M59" s="9" t="n"/>
      <c r="N59" s="9" t="n"/>
    </row>
    <row r="60">
      <c r="A60" s="8" t="n"/>
      <c r="B60">
        <f>IF(A60="","",YEAR(A60)&amp;"-Q"&amp;ROUNDUP(MONTH(A60)/3,0))</f>
        <v/>
      </c>
      <c r="C60">
        <f>IF(A60="","",IF(MOD(MONTH(A60),3)=0,"end",""))</f>
        <v/>
      </c>
      <c r="D60" s="9" t="n"/>
      <c r="E60" s="9" t="n"/>
      <c r="F60" s="9" t="n"/>
      <c r="G60" s="9" t="n"/>
      <c r="H60" s="9" t="n"/>
      <c r="I60" s="9" t="n"/>
      <c r="J60" s="10" t="n"/>
      <c r="K60" s="9" t="n"/>
      <c r="L60" s="9" t="n"/>
      <c r="M60" s="9" t="n"/>
      <c r="N60" s="9" t="n"/>
    </row>
    <row r="61">
      <c r="A61" s="8" t="n"/>
      <c r="B61">
        <f>IF(A61="","",YEAR(A61)&amp;"-Q"&amp;ROUNDUP(MONTH(A61)/3,0))</f>
        <v/>
      </c>
      <c r="C61">
        <f>IF(A61="","",IF(MOD(MONTH(A61),3)=0,"end",""))</f>
        <v/>
      </c>
      <c r="D61" s="9" t="n"/>
      <c r="E61" s="9" t="n"/>
      <c r="F61" s="9" t="n"/>
      <c r="G61" s="9" t="n"/>
      <c r="H61" s="9" t="n"/>
      <c r="I61" s="9" t="n"/>
      <c r="J61" s="10" t="n"/>
      <c r="K61" s="9" t="n"/>
      <c r="L61" s="9" t="n"/>
      <c r="M61" s="9" t="n"/>
      <c r="N61" s="9" t="n"/>
    </row>
    <row r="62">
      <c r="A62" s="8" t="n"/>
      <c r="B62">
        <f>IF(A62="","",YEAR(A62)&amp;"-Q"&amp;ROUNDUP(MONTH(A62)/3,0))</f>
        <v/>
      </c>
      <c r="C62">
        <f>IF(A62="","",IF(MOD(MONTH(A62),3)=0,"end",""))</f>
        <v/>
      </c>
      <c r="D62" s="9" t="n"/>
      <c r="E62" s="9" t="n"/>
      <c r="F62" s="9" t="n"/>
      <c r="G62" s="9" t="n"/>
      <c r="H62" s="9" t="n"/>
      <c r="I62" s="9" t="n"/>
      <c r="J62" s="10" t="n"/>
      <c r="K62" s="9" t="n"/>
      <c r="L62" s="9" t="n"/>
      <c r="M62" s="9" t="n"/>
      <c r="N62" s="9" t="n"/>
    </row>
    <row r="63">
      <c r="A63" s="8" t="n"/>
      <c r="B63">
        <f>IF(A63="","",YEAR(A63)&amp;"-Q"&amp;ROUNDUP(MONTH(A63)/3,0))</f>
        <v/>
      </c>
      <c r="C63">
        <f>IF(A63="","",IF(MOD(MONTH(A63),3)=0,"end",""))</f>
        <v/>
      </c>
      <c r="D63" s="9" t="n"/>
      <c r="E63" s="9" t="n"/>
      <c r="F63" s="9" t="n"/>
      <c r="G63" s="9" t="n"/>
      <c r="H63" s="9" t="n"/>
      <c r="I63" s="9" t="n"/>
      <c r="J63" s="10" t="n"/>
      <c r="K63" s="9" t="n"/>
      <c r="L63" s="9" t="n"/>
      <c r="M63" s="9" t="n"/>
      <c r="N63" s="9" t="n"/>
    </row>
    <row r="64">
      <c r="A64" s="8" t="n"/>
      <c r="B64">
        <f>IF(A64="","",YEAR(A64)&amp;"-Q"&amp;ROUNDUP(MONTH(A64)/3,0))</f>
        <v/>
      </c>
      <c r="C64">
        <f>IF(A64="","",IF(MOD(MONTH(A64),3)=0,"end",""))</f>
        <v/>
      </c>
      <c r="D64" s="9" t="n"/>
      <c r="E64" s="9" t="n"/>
      <c r="F64" s="9" t="n"/>
      <c r="G64" s="9" t="n"/>
      <c r="H64" s="9" t="n"/>
      <c r="I64" s="9" t="n"/>
      <c r="J64" s="10" t="n"/>
      <c r="K64" s="9" t="n"/>
      <c r="L64" s="9" t="n"/>
      <c r="M64" s="9" t="n"/>
      <c r="N64" s="9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1" customWidth="1" min="4" max="4"/>
    <col width="15" customWidth="1" min="5" max="5"/>
    <col width="11" customWidth="1" min="6" max="6"/>
    <col width="13" customWidth="1" min="7" max="7"/>
    <col width="12" customWidth="1" min="8" max="8"/>
  </cols>
  <sheetData>
    <row r="1">
      <c r="A1" s="4" t="inlineStr">
        <is>
          <t>Quarterly report</t>
        </is>
      </c>
    </row>
    <row r="2">
      <c r="A2" s="5" t="inlineStr">
        <is>
          <t>Amber cells are inputs. The numbers come from the data tab; the words are yours.</t>
        </is>
      </c>
    </row>
    <row r="4">
      <c r="A4" t="inlineStr">
        <is>
          <t>Quarter to report (e.g. 2026-Q3)</t>
        </is>
      </c>
      <c r="B4" s="11" t="n"/>
    </row>
    <row r="5">
      <c r="A5" t="inlineStr">
        <is>
          <t>Previous quarter</t>
        </is>
      </c>
      <c r="B5">
        <f>IF(B4="","",IF(RIGHT(B4,1)="1",(VALUE(LEFT(B4,4))-1)&amp;"-Q4",LEFT(B4,4)&amp;"-Q"&amp;(VALUE(RIGHT(B4,1))-1)))</f>
        <v/>
      </c>
    </row>
    <row r="6">
      <c r="A6" t="inlineStr">
        <is>
          <t>Same quarter last year</t>
        </is>
      </c>
      <c r="B6">
        <f>IF(B4="","",(VALUE(LEFT(B4,4))-1)&amp;RIGHT(B4,3))</f>
        <v/>
      </c>
    </row>
    <row r="7">
      <c r="A7" t="inlineStr">
        <is>
          <t>Last month of the quarter</t>
        </is>
      </c>
      <c r="B7" s="12">
        <f>SUMIFS('Your data'!$A$5:$A$64,'Your data'!$B$5:$B$64,B4,'Your data'!$C$5:$C$64,"end")</f>
        <v/>
      </c>
    </row>
    <row r="8">
      <c r="A8" t="inlineStr">
        <is>
          <t>Days in the quarter</t>
        </is>
      </c>
      <c r="B8">
        <f>IF(B7=0,0,DATE(YEAR(B7),MONTH(B7)+1,1)-DATE(YEAR(B7),MONTH(B7)-2,1))</f>
        <v/>
      </c>
    </row>
    <row r="9">
      <c r="A9" t="inlineStr">
        <is>
          <t>Loan covenant: minimum debt service coverage</t>
        </is>
      </c>
      <c r="B9" s="13" t="n"/>
      <c r="C9" s="5" t="inlineStr">
        <is>
          <t>From your loan agreement, if you have one. Use its definition of the ratio.</t>
        </is>
      </c>
    </row>
    <row r="11">
      <c r="A11" s="6" t="inlineStr">
        <is>
          <t>Profit and loss</t>
        </is>
      </c>
      <c r="B11" s="7" t="inlineStr">
        <is>
          <t>This quarter</t>
        </is>
      </c>
      <c r="C11" s="7" t="inlineStr">
        <is>
          <t>Last quarter</t>
        </is>
      </c>
      <c r="D11" s="7" t="inlineStr">
        <is>
          <t>Change</t>
        </is>
      </c>
      <c r="E11" s="7" t="inlineStr">
        <is>
          <t>Same quarter last year</t>
        </is>
      </c>
      <c r="F11" s="7" t="inlineStr">
        <is>
          <t>Change</t>
        </is>
      </c>
      <c r="G11" s="7" t="inlineStr">
        <is>
          <t>Plan</t>
        </is>
      </c>
      <c r="H11" s="7" t="inlineStr">
        <is>
          <t>vs plan</t>
        </is>
      </c>
    </row>
    <row r="12">
      <c r="B12" s="5">
        <f>B4</f>
        <v/>
      </c>
      <c r="C12" s="5">
        <f>B5</f>
        <v/>
      </c>
      <c r="E12" s="5">
        <f>B6</f>
        <v/>
      </c>
      <c r="G12" s="5" t="inlineStr">
        <is>
          <t>From budget</t>
        </is>
      </c>
    </row>
    <row r="13">
      <c r="A13" t="inlineStr">
        <is>
          <t>Revenue</t>
        </is>
      </c>
      <c r="B13" s="14">
        <f>SUMIFS('Your data'!$D$5:$D$64,'Your data'!$B$5:$B$64,$B$4)</f>
        <v/>
      </c>
      <c r="C13" s="14">
        <f>SUMIFS('Your data'!$D$5:$D$64,'Your data'!$B$5:$B$64,$B$5)</f>
        <v/>
      </c>
      <c r="D13" s="15">
        <f>IF(C13=0,0,B13/C13-1)</f>
        <v/>
      </c>
      <c r="E13" s="14">
        <f>SUMIFS('Your data'!$D$5:$D$64,'Your data'!$B$5:$B$64,$B$6)</f>
        <v/>
      </c>
      <c r="F13" s="15">
        <f>IF(E13=0,0,B13/E13-1)</f>
        <v/>
      </c>
      <c r="G13" s="9" t="n"/>
      <c r="H13" s="14">
        <f>IF(G13="","",B13-G13)</f>
        <v/>
      </c>
    </row>
    <row r="14">
      <c r="A14" t="inlineStr">
        <is>
          <t>Cost of sales</t>
        </is>
      </c>
      <c r="B14" s="14">
        <f>SUMIFS('Your data'!$E$5:$E$64,'Your data'!$B$5:$B$64,$B$4)</f>
        <v/>
      </c>
      <c r="C14" s="14">
        <f>SUMIFS('Your data'!$E$5:$E$64,'Your data'!$B$5:$B$64,$B$5)</f>
        <v/>
      </c>
      <c r="D14" s="15">
        <f>IF(C14=0,0,B14/C14-1)</f>
        <v/>
      </c>
      <c r="E14" s="14">
        <f>SUMIFS('Your data'!$E$5:$E$64,'Your data'!$B$5:$B$64,$B$6)</f>
        <v/>
      </c>
      <c r="F14" s="15">
        <f>IF(E14=0,0,B14/E14-1)</f>
        <v/>
      </c>
    </row>
    <row r="15">
      <c r="A15" s="16" t="inlineStr">
        <is>
          <t>Gross profit</t>
        </is>
      </c>
      <c r="B15" s="17">
        <f>B13-B14</f>
        <v/>
      </c>
      <c r="C15" s="17">
        <f>C13-C14</f>
        <v/>
      </c>
      <c r="D15" s="18">
        <f>IF(C15=0,0,B15/C15-1)</f>
        <v/>
      </c>
      <c r="E15" s="17">
        <f>E13-E14</f>
        <v/>
      </c>
      <c r="F15" s="18">
        <f>IF(E15=0,0,B15/E15-1)</f>
        <v/>
      </c>
      <c r="G15" s="17" t="n"/>
      <c r="H15" s="17">
        <f>IF(G15="","",B15-G15)</f>
        <v/>
      </c>
    </row>
    <row r="16">
      <c r="A16" t="inlineStr">
        <is>
          <t>Gross margin</t>
        </is>
      </c>
      <c r="B16" s="19">
        <f>IF(B13=0,0,B15/B13)</f>
        <v/>
      </c>
      <c r="C16" s="19">
        <f>IF(C13=0,0,C15/C13)</f>
        <v/>
      </c>
      <c r="D16" s="20">
        <f>(B16-C16)*100</f>
        <v/>
      </c>
      <c r="E16" s="19">
        <f>IF(E13=0,0,E15/E13)</f>
        <v/>
      </c>
      <c r="F16" s="20">
        <f>(B16-E16)*100</f>
        <v/>
      </c>
    </row>
    <row r="17">
      <c r="A17" t="inlineStr">
        <is>
          <t>Overheads</t>
        </is>
      </c>
      <c r="B17" s="14">
        <f>SUMIFS('Your data'!$F$5:$F$64,'Your data'!$B$5:$B$64,$B$4)</f>
        <v/>
      </c>
      <c r="C17" s="14">
        <f>SUMIFS('Your data'!$F$5:$F$64,'Your data'!$B$5:$B$64,$B$5)</f>
        <v/>
      </c>
      <c r="D17" s="15">
        <f>IF(C17=0,0,B17/C17-1)</f>
        <v/>
      </c>
      <c r="E17" s="14">
        <f>SUMIFS('Your data'!$F$5:$F$64,'Your data'!$B$5:$B$64,$B$6)</f>
        <v/>
      </c>
      <c r="F17" s="15">
        <f>IF(E17=0,0,B17/E17-1)</f>
        <v/>
      </c>
    </row>
    <row r="18">
      <c r="A18" s="16" t="inlineStr">
        <is>
          <t>EBITDA (gross profit - overheads)</t>
        </is>
      </c>
      <c r="B18" s="17">
        <f>B15-B17</f>
        <v/>
      </c>
      <c r="C18" s="17">
        <f>C15-C17</f>
        <v/>
      </c>
      <c r="D18" s="18">
        <f>IF(C18=0,0,B18/C18-1)</f>
        <v/>
      </c>
      <c r="E18" s="17">
        <f>E15-E17</f>
        <v/>
      </c>
      <c r="F18" s="18">
        <f>IF(E18=0,0,B18/E18-1)</f>
        <v/>
      </c>
      <c r="G18" s="16" t="n"/>
      <c r="H18" s="16" t="n"/>
    </row>
    <row r="19">
      <c r="A19" t="inlineStr">
        <is>
          <t>Depreciation</t>
        </is>
      </c>
      <c r="B19" s="14">
        <f>SUMIFS('Your data'!$G$5:$G$64,'Your data'!$B$5:$B$64,$B$4)</f>
        <v/>
      </c>
      <c r="C19" s="14">
        <f>SUMIFS('Your data'!$G$5:$G$64,'Your data'!$B$5:$B$64,$B$5)</f>
        <v/>
      </c>
      <c r="D19" s="15">
        <f>IF(C19=0,0,B19/C19-1)</f>
        <v/>
      </c>
      <c r="E19" s="14">
        <f>SUMIFS('Your data'!$G$5:$G$64,'Your data'!$B$5:$B$64,$B$6)</f>
        <v/>
      </c>
      <c r="F19" s="15">
        <f>IF(E19=0,0,B19/E19-1)</f>
        <v/>
      </c>
    </row>
    <row r="20">
      <c r="A20" t="inlineStr">
        <is>
          <t>Interest</t>
        </is>
      </c>
      <c r="B20" s="14">
        <f>SUMIFS('Your data'!$H$5:$H$64,'Your data'!$B$5:$B$64,$B$4)</f>
        <v/>
      </c>
      <c r="C20" s="14">
        <f>SUMIFS('Your data'!$H$5:$H$64,'Your data'!$B$5:$B$64,$B$5)</f>
        <v/>
      </c>
      <c r="D20" s="15">
        <f>IF(C20=0,0,B20/C20-1)</f>
        <v/>
      </c>
      <c r="E20" s="14">
        <f>SUMIFS('Your data'!$H$5:$H$64,'Your data'!$B$5:$B$64,$B$6)</f>
        <v/>
      </c>
      <c r="F20" s="15">
        <f>IF(E20=0,0,B20/E20-1)</f>
        <v/>
      </c>
    </row>
    <row r="21">
      <c r="A21" s="16" t="inlineStr">
        <is>
          <t>Net profit before tax</t>
        </is>
      </c>
      <c r="B21" s="17">
        <f>B18-B19-B20</f>
        <v/>
      </c>
      <c r="C21" s="17">
        <f>C18-C19-C20</f>
        <v/>
      </c>
      <c r="D21" s="18">
        <f>IF(C21=0,0,B21/C21-1)</f>
        <v/>
      </c>
      <c r="E21" s="17">
        <f>E18-E19-E20</f>
        <v/>
      </c>
      <c r="F21" s="18">
        <f>IF(E21=0,0,B21/E21-1)</f>
        <v/>
      </c>
      <c r="G21" s="17" t="n"/>
      <c r="H21" s="17">
        <f>IF(G21="","",B21-G21)</f>
        <v/>
      </c>
    </row>
    <row r="22">
      <c r="A22" t="inlineStr">
        <is>
          <t>Net margin</t>
        </is>
      </c>
      <c r="B22" s="19">
        <f>IF(B13=0,0,B21/B13)</f>
        <v/>
      </c>
      <c r="C22" s="19">
        <f>IF(C13=0,0,C21/C13)</f>
        <v/>
      </c>
      <c r="D22" s="20">
        <f>(B22-C22)*100</f>
        <v/>
      </c>
      <c r="E22" s="19">
        <f>IF(E13=0,0,E21/E13)</f>
        <v/>
      </c>
      <c r="F22" s="20">
        <f>(B22-E22)*100</f>
        <v/>
      </c>
    </row>
    <row r="23">
      <c r="A23" t="inlineStr">
        <is>
          <t>Jobs completed</t>
        </is>
      </c>
      <c r="B23" s="21">
        <f>SUMIFS('Your data'!$J$5:$J$64,'Your data'!$B$5:$B$64,$B$4)</f>
        <v/>
      </c>
      <c r="C23" s="21">
        <f>SUMIFS('Your data'!$J$5:$J$64,'Your data'!$B$5:$B$64,$B$5)</f>
        <v/>
      </c>
      <c r="D23" s="15">
        <f>IF(C23=0,0,B23/C23-1)</f>
        <v/>
      </c>
      <c r="E23" s="21">
        <f>SUMIFS('Your data'!$J$5:$J$64,'Your data'!$B$5:$B$64,$B$6)</f>
        <v/>
      </c>
      <c r="F23" s="15">
        <f>IF(E23=0,0,B23/E23-1)</f>
        <v/>
      </c>
    </row>
    <row r="24">
      <c r="A24" t="inlineStr">
        <is>
          <t>Average job value</t>
        </is>
      </c>
      <c r="B24" s="14">
        <f>IF(B23=0,0,B13/B23)</f>
        <v/>
      </c>
      <c r="C24" s="14">
        <f>IF(C23=0,0,C13/C23)</f>
        <v/>
      </c>
      <c r="D24" s="15">
        <f>IF(C24=0,0,B24/C24-1)</f>
        <v/>
      </c>
      <c r="E24" s="14">
        <f>IF(E23=0,0,E13/E23)</f>
        <v/>
      </c>
      <c r="F24" s="15">
        <f>IF(E24=0,0,B24/E24-1)</f>
        <v/>
      </c>
    </row>
    <row r="26">
      <c r="A26" s="6" t="inlineStr">
        <is>
          <t>Balance and cash (quarter end)</t>
        </is>
      </c>
      <c r="B26" s="7" t="inlineStr">
        <is>
          <t>This quarter</t>
        </is>
      </c>
      <c r="C26" s="7" t="inlineStr">
        <is>
          <t>Last quarter</t>
        </is>
      </c>
      <c r="D26" s="7" t="inlineStr">
        <is>
          <t>Change</t>
        </is>
      </c>
      <c r="E26" s="7" t="inlineStr">
        <is>
          <t>Same quarter last year</t>
        </is>
      </c>
      <c r="F26" s="7" t="inlineStr">
        <is>
          <t>Change</t>
        </is>
      </c>
    </row>
    <row r="27">
      <c r="A27" t="inlineStr">
        <is>
          <t>Cash</t>
        </is>
      </c>
      <c r="B27" s="14">
        <f>SUMIFS('Your data'!$K$5:$K$64,'Your data'!$B$5:$B$64,$B$4,'Your data'!$C$5:$C$64,"end")</f>
        <v/>
      </c>
      <c r="C27" s="14">
        <f>SUMIFS('Your data'!$K$5:$K$64,'Your data'!$B$5:$B$64,$B$5,'Your data'!$C$5:$C$64,"end")</f>
        <v/>
      </c>
      <c r="D27" s="22">
        <f>B27-C27</f>
        <v/>
      </c>
      <c r="E27" s="14">
        <f>SUMIFS('Your data'!$K$5:$K$64,'Your data'!$B$5:$B$64,$B$6,'Your data'!$C$5:$C$64,"end")</f>
        <v/>
      </c>
      <c r="F27" s="22">
        <f>B27-E27</f>
        <v/>
      </c>
    </row>
    <row r="28">
      <c r="A28" t="inlineStr">
        <is>
          <t>Receivables</t>
        </is>
      </c>
      <c r="B28" s="14">
        <f>SUMIFS('Your data'!$L$5:$L$64,'Your data'!$B$5:$B$64,$B$4,'Your data'!$C$5:$C$64,"end")</f>
        <v/>
      </c>
      <c r="C28" s="14">
        <f>SUMIFS('Your data'!$L$5:$L$64,'Your data'!$B$5:$B$64,$B$5,'Your data'!$C$5:$C$64,"end")</f>
        <v/>
      </c>
      <c r="D28" s="22">
        <f>B28-C28</f>
        <v/>
      </c>
      <c r="E28" s="14">
        <f>SUMIFS('Your data'!$L$5:$L$64,'Your data'!$B$5:$B$64,$B$6,'Your data'!$C$5:$C$64,"end")</f>
        <v/>
      </c>
      <c r="F28" s="22">
        <f>B28-E28</f>
        <v/>
      </c>
    </row>
    <row r="29">
      <c r="A29" t="inlineStr">
        <is>
          <t>Days sales outstanding</t>
        </is>
      </c>
      <c r="B29" s="23">
        <f>IF(B13=0,0,B28/B13*B34)</f>
        <v/>
      </c>
      <c r="C29" s="23">
        <f>IF(C13=0,0,C28/C13*C34)</f>
        <v/>
      </c>
      <c r="D29" s="24">
        <f>B29-C29</f>
        <v/>
      </c>
      <c r="E29" s="23">
        <f>IF(E13=0,0,E28/E13*E34)</f>
        <v/>
      </c>
      <c r="F29" s="24">
        <f>B29-E29</f>
        <v/>
      </c>
    </row>
    <row r="30">
      <c r="A30" t="inlineStr">
        <is>
          <t>Payables</t>
        </is>
      </c>
      <c r="B30" s="14">
        <f>SUMIFS('Your data'!$M$5:$M$64,'Your data'!$B$5:$B$64,$B$4,'Your data'!$C$5:$C$64,"end")</f>
        <v/>
      </c>
      <c r="C30" s="14">
        <f>SUMIFS('Your data'!$M$5:$M$64,'Your data'!$B$5:$B$64,$B$5,'Your data'!$C$5:$C$64,"end")</f>
        <v/>
      </c>
      <c r="D30" s="22">
        <f>B30-C30</f>
        <v/>
      </c>
      <c r="E30" s="14">
        <f>SUMIFS('Your data'!$M$5:$M$64,'Your data'!$B$5:$B$64,$B$6,'Your data'!$C$5:$C$64,"end")</f>
        <v/>
      </c>
      <c r="F30" s="22">
        <f>B30-E30</f>
        <v/>
      </c>
    </row>
    <row r="31">
      <c r="A31" t="inlineStr">
        <is>
          <t>Loan balance</t>
        </is>
      </c>
      <c r="B31" s="14">
        <f>SUMIFS('Your data'!$N$5:$N$64,'Your data'!$B$5:$B$64,$B$4,'Your data'!$C$5:$C$64,"end")</f>
        <v/>
      </c>
      <c r="C31" s="14">
        <f>SUMIFS('Your data'!$N$5:$N$64,'Your data'!$B$5:$B$64,$B$5,'Your data'!$C$5:$C$64,"end")</f>
        <v/>
      </c>
      <c r="D31" s="22">
        <f>B31-C31</f>
        <v/>
      </c>
      <c r="E31" s="14">
        <f>SUMIFS('Your data'!$N$5:$N$64,'Your data'!$B$5:$B$64,$B$6,'Your data'!$C$5:$C$64,"end")</f>
        <v/>
      </c>
      <c r="F31" s="22">
        <f>B31-E31</f>
        <v/>
      </c>
    </row>
    <row r="32">
      <c r="A32" t="inlineStr">
        <is>
          <t>Debt service coverage (EBITDA / interest + principal)</t>
        </is>
      </c>
      <c r="B32" s="25">
        <f>IF(B20+SUMIFS('Your data'!$I$5:$I$64,'Your data'!$B$5:$B$64,$B$4)=0,0,B18/(B20+SUMIFS('Your data'!$I$5:$I$64,'Your data'!$B$5:$B$64,$B$4)))</f>
        <v/>
      </c>
      <c r="C32" s="25">
        <f>IF(C20+SUMIFS('Your data'!$I$5:$I$64,'Your data'!$B$5:$B$64,$B$5)=0,0,C18/(C20+SUMIFS('Your data'!$I$5:$I$64,'Your data'!$B$5:$B$64,$B$5)))</f>
        <v/>
      </c>
      <c r="D32" s="26">
        <f>B32-C32</f>
        <v/>
      </c>
      <c r="E32" s="25">
        <f>IF(E20+SUMIFS('Your data'!$I$5:$I$64,'Your data'!$B$5:$B$64,$B$6)=0,0,E18/(E20+SUMIFS('Your data'!$I$5:$I$64,'Your data'!$B$5:$B$64,$B$6)))</f>
        <v/>
      </c>
      <c r="F32" s="26">
        <f>B32-E32</f>
        <v/>
      </c>
    </row>
    <row r="33">
      <c r="A33" t="inlineStr">
        <is>
          <t>Covenant check</t>
        </is>
      </c>
      <c r="B33">
        <f>IF($B$9="","",IF(B32&gt;=$B$9,"OK","BELOW COVENANT"))</f>
        <v/>
      </c>
      <c r="C33">
        <f>IF($B$9="","",IF(C32&gt;=$B$9,"OK","BELOW COVENANT"))</f>
        <v/>
      </c>
      <c r="E33">
        <f>IF($B$9="","",IF(E32&gt;=$B$9,"OK","BELOW COVENANT"))</f>
        <v/>
      </c>
    </row>
    <row r="34">
      <c r="A34" t="inlineStr">
        <is>
          <t>Days in the quarter</t>
        </is>
      </c>
      <c r="B34" s="27">
        <f>IF(SUMIFS('Your data'!$A$5:$A$64,'Your data'!$B$5:$B$64,$B$4,'Your data'!$C$5:$C$64,"end")=0,0,DATE(YEAR(SUMIFS('Your data'!$A$5:$A$64,'Your data'!$B$5:$B$64,$B$4,'Your data'!$C$5:$C$64,"end")),MONTH(SUMIFS('Your data'!$A$5:$A$64,'Your data'!$B$5:$B$64,$B$4,'Your data'!$C$5:$C$64,"end"))+1,1)-DATE(YEAR(SUMIFS('Your data'!$A$5:$A$64,'Your data'!$B$5:$B$64,$B$4,'Your data'!$C$5:$C$64,"end")),MONTH(SUMIFS('Your data'!$A$5:$A$64,'Your data'!$B$5:$B$64,$B$4,'Your data'!$C$5:$C$64,"end"))-2,1))</f>
        <v/>
      </c>
      <c r="C34" s="27">
        <f>IF(SUMIFS('Your data'!$A$5:$A$64,'Your data'!$B$5:$B$64,$B$5,'Your data'!$C$5:$C$64,"end")=0,0,DATE(YEAR(SUMIFS('Your data'!$A$5:$A$64,'Your data'!$B$5:$B$64,$B$5,'Your data'!$C$5:$C$64,"end")),MONTH(SUMIFS('Your data'!$A$5:$A$64,'Your data'!$B$5:$B$64,$B$5,'Your data'!$C$5:$C$64,"end"))+1,1)-DATE(YEAR(SUMIFS('Your data'!$A$5:$A$64,'Your data'!$B$5:$B$64,$B$5,'Your data'!$C$5:$C$64,"end")),MONTH(SUMIFS('Your data'!$A$5:$A$64,'Your data'!$B$5:$B$64,$B$5,'Your data'!$C$5:$C$64,"end"))-2,1))</f>
        <v/>
      </c>
      <c r="E34" s="27">
        <f>IF(SUMIFS('Your data'!$A$5:$A$64,'Your data'!$B$5:$B$64,$B$6,'Your data'!$C$5:$C$64,"end")=0,0,DATE(YEAR(SUMIFS('Your data'!$A$5:$A$64,'Your data'!$B$5:$B$64,$B$6,'Your data'!$C$5:$C$64,"end")),MONTH(SUMIFS('Your data'!$A$5:$A$64,'Your data'!$B$5:$B$64,$B$6,'Your data'!$C$5:$C$64,"end"))+1,1)-DATE(YEAR(SUMIFS('Your data'!$A$5:$A$64,'Your data'!$B$5:$B$64,$B$6,'Your data'!$C$5:$C$64,"end")),MONTH(SUMIFS('Your data'!$A$5:$A$64,'Your data'!$B$5:$B$64,$B$6,'Your data'!$C$5:$C$64,"end"))-2,1))</f>
        <v/>
      </c>
    </row>
    <row r="35">
      <c r="A35" s="3" t="inlineStr">
        <is>
          <t>Trailing 12 months to the end of this quarter</t>
        </is>
      </c>
    </row>
    <row r="36">
      <c r="A36" t="inlineStr">
        <is>
          <t>Revenue, last 12 months</t>
        </is>
      </c>
      <c r="B36" s="14">
        <f>SUMIFS('Your data'!$D$5:$D$64,'Your data'!$A$5:$A$64,"&gt;"&amp;DATE(YEAR($B$7)-1,MONTH($B$7),1),'Your data'!$A$5:$A$64,"&lt;="&amp;$B$7)</f>
        <v/>
      </c>
    </row>
    <row r="37">
      <c r="A37" t="inlineStr">
        <is>
          <t>Net profit before tax, last 12 months</t>
        </is>
      </c>
      <c r="B37" s="14">
        <f>SUMIFS('Your data'!$D$5:$D$64,'Your data'!$A$5:$A$64,"&gt;"&amp;DATE(YEAR($B$7)-1,MONTH($B$7),1),'Your data'!$A$5:$A$64,"&lt;="&amp;$B$7)-SUMIFS('Your data'!$E$5:$E$64,'Your data'!$A$5:$A$64,"&gt;"&amp;DATE(YEAR($B$7)-1,MONTH($B$7),1),'Your data'!$A$5:$A$64,"&lt;="&amp;$B$7)-SUMIFS('Your data'!$F$5:$F$64,'Your data'!$A$5:$A$64,"&gt;"&amp;DATE(YEAR($B$7)-1,MONTH($B$7),1),'Your data'!$A$5:$A$64,"&lt;="&amp;$B$7)-SUMIFS('Your data'!$G$5:$G$64,'Your data'!$A$5:$A$64,"&gt;"&amp;DATE(YEAR($B$7)-1,MONTH($B$7),1),'Your data'!$A$5:$A$64,"&lt;="&amp;$B$7)-SUMIFS('Your data'!$H$5:$H$64,'Your data'!$A$5:$A$64,"&gt;"&amp;DATE(YEAR($B$7)-1,MONTH($B$7),1),'Your data'!$A$5:$A$64,"&lt;="&amp;$B$7)</f>
        <v/>
      </c>
    </row>
    <row r="38">
      <c r="A38" t="inlineStr">
        <is>
          <t>Months of data in that window (should be 12)</t>
        </is>
      </c>
      <c r="B38">
        <f>COUNTIFS('Your data'!$A$5:$A$64,"&gt;"&amp;DATE(YEAR($B$7)-1,MONTH($B$7),1),'Your data'!$A$5:$A$64,"&lt;="&amp;$B$7)</f>
        <v/>
      </c>
    </row>
    <row r="40">
      <c r="A40" s="3" t="inlineStr">
        <is>
          <t>COMMENTARY (keep each box to three or four sentences)</t>
        </is>
      </c>
    </row>
    <row r="41" ht="64" customHeight="1">
      <c r="A41" s="3" t="inlineStr">
        <is>
          <t>Headline: the quarter in one sentence</t>
        </is>
      </c>
      <c r="B41" s="28" t="n"/>
    </row>
    <row r="42" ht="64" customHeight="1">
      <c r="A42" s="3" t="inlineStr">
        <is>
          <t>What happened, and why</t>
        </is>
      </c>
      <c r="B42" s="28" t="n"/>
    </row>
    <row r="43" ht="64" customHeight="1">
      <c r="A43" s="3" t="inlineStr">
        <is>
          <t>Cash and balance sheet</t>
        </is>
      </c>
      <c r="B43" s="28" t="n"/>
    </row>
    <row r="44" ht="64" customHeight="1">
      <c r="A44" s="3" t="inlineStr">
        <is>
          <t>Next quarter: three priorities (owner, measure)</t>
        </is>
      </c>
      <c r="B44" s="28" t="n"/>
    </row>
    <row r="45" ht="64" customHeight="1">
      <c r="A45" s="3" t="inlineStr">
        <is>
          <t>Decisions or help needed</t>
        </is>
      </c>
      <c r="B45" s="28" t="n"/>
    </row>
  </sheetData>
  <mergeCells count="5">
    <mergeCell ref="B41:H41"/>
    <mergeCell ref="B44:H44"/>
    <mergeCell ref="B43:H43"/>
    <mergeCell ref="B42:H42"/>
    <mergeCell ref="B45:H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2026-10-07T04:19:00Z</dcterms:created>
  <dcterms:modified xsi:type="dcterms:W3CDTF">2026-10-07T04:19:00Z</dcterms:modified>
</cp:coreProperties>
</file>