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Practice" sheetId="3" state="visible" r:id="rId3"/>
    <sheet xmlns:r="http://schemas.openxmlformats.org/officeDocument/2006/relationships" name="Solu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mmm yyyy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475569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0" fontId="3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0" fontId="2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SUMIFS in Google Sheets: practice workbook</t>
        </is>
      </c>
    </row>
    <row r="3">
      <c r="A3" s="2" t="inlineStr">
        <is>
          <t>EXAMPLE DATA</t>
        </is>
      </c>
    </row>
    <row r="4">
      <c r="A4" s="3" t="inlineStr">
        <is>
          <t>Wildflower Wedding Florals is a fictional business. "Orders" holds 24 invoice lines for events from May to September 2026.</t>
        </is>
      </c>
    </row>
    <row r="5">
      <c r="A5" s="3" t="inlineStr"/>
    </row>
    <row r="6">
      <c r="A6" s="2" t="inlineStr">
        <is>
          <t>HOW TO USE IT</t>
        </is>
      </c>
    </row>
    <row r="7">
      <c r="A7" s="3" t="inlineStr">
        <is>
          <t>1. In Google Drive, upload this file and open it with Google Sheets (or File &gt; Import &gt; Upload). It also opens in Excel.</t>
        </is>
      </c>
    </row>
    <row r="8">
      <c r="A8" s="3" t="inlineStr">
        <is>
          <t>2. On "Practice", write a SUMIFS formula in each yellow cell. The question is in column A and the expected answer is in column C, so you know when you have it.</t>
        </is>
      </c>
    </row>
    <row r="9">
      <c r="A9" s="3" t="inlineStr">
        <is>
          <t>3. "Solution" has the working formulas. The month-by-type grid shows how one formula, anchored with $ signs, fills a whole table.</t>
        </is>
      </c>
    </row>
    <row r="10">
      <c r="A10" s="3" t="inlineStr"/>
    </row>
    <row r="11">
      <c r="A11" s="2" t="inlineStr">
        <is>
          <t>NOTES</t>
        </is>
      </c>
    </row>
    <row r="12">
      <c r="A12" s="3" t="inlineStr">
        <is>
          <t>Question 6 (OR) uses SUMPRODUCT around SUMIFS so the same formula works in Sheets and Excel. In Sheets, =ARRAYFORMULA(SUM(SUMIFS(...))) does the same job.</t>
        </is>
      </c>
    </row>
    <row r="13">
      <c r="A13" s="3" t="inlineStr">
        <is>
          <t>Question 9 uses FILTER and REGEXMATCH, which are Google Sheets functions (Excel 365 has FILTER but not REGEXMATCH), so in Excel that cell shows an error.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2" customWidth="1" min="4" max="4"/>
    <col width="20" customWidth="1" min="5" max="5"/>
    <col width="10" customWidth="1" min="6" max="6"/>
    <col width="13" customWidth="1" min="7" max="7"/>
  </cols>
  <sheetData>
    <row r="1">
      <c r="A1" s="4" t="inlineStr">
        <is>
          <t>Event date</t>
        </is>
      </c>
      <c r="B1" s="4" t="inlineStr">
        <is>
          <t>Invoice</t>
        </is>
      </c>
      <c r="C1" s="4" t="inlineStr">
        <is>
          <t>Client</t>
        </is>
      </c>
      <c r="D1" s="4" t="inlineStr">
        <is>
          <t>Event type</t>
        </is>
      </c>
      <c r="E1" s="4" t="inlineStr">
        <is>
          <t>Item</t>
        </is>
      </c>
      <c r="F1" s="4" t="inlineStr">
        <is>
          <t>Amount</t>
        </is>
      </c>
      <c r="G1" s="4" t="inlineStr">
        <is>
          <t>Status</t>
        </is>
      </c>
      <c r="I1" s="5" t="inlineStr">
        <is>
          <t>EXAMPLE: fictional invoice lines for Wildflower Wedding Florals</t>
        </is>
      </c>
    </row>
    <row r="2">
      <c r="A2" s="6" t="n">
        <v>46158</v>
      </c>
      <c r="B2" t="inlineStr">
        <is>
          <t>WF-201</t>
        </is>
      </c>
      <c r="C2" t="inlineStr">
        <is>
          <t>Hart &amp; Lee</t>
        </is>
      </c>
      <c r="D2" t="inlineStr">
        <is>
          <t>Wedding</t>
        </is>
      </c>
      <c r="E2" t="inlineStr">
        <is>
          <t>Bridal bouquet</t>
        </is>
      </c>
      <c r="F2" s="7" t="n">
        <v>285</v>
      </c>
      <c r="G2" t="inlineStr">
        <is>
          <t>Paid</t>
        </is>
      </c>
    </row>
    <row r="3">
      <c r="A3" s="6" t="n">
        <v>46158</v>
      </c>
      <c r="B3" t="inlineStr">
        <is>
          <t>WF-201</t>
        </is>
      </c>
      <c r="C3" t="inlineStr">
        <is>
          <t>Hart &amp; Lee</t>
        </is>
      </c>
      <c r="D3" t="inlineStr">
        <is>
          <t>Wedding</t>
        </is>
      </c>
      <c r="E3" t="inlineStr">
        <is>
          <t>Centrepieces</t>
        </is>
      </c>
      <c r="F3" s="7" t="n">
        <v>1440</v>
      </c>
      <c r="G3" t="inlineStr">
        <is>
          <t>Paid</t>
        </is>
      </c>
    </row>
    <row r="4">
      <c r="A4" s="6" t="n">
        <v>46165</v>
      </c>
      <c r="B4" t="inlineStr">
        <is>
          <t>WF-202</t>
        </is>
      </c>
      <c r="C4" t="inlineStr">
        <is>
          <t>Ortiz</t>
        </is>
      </c>
      <c r="D4" t="inlineStr">
        <is>
          <t>Elopement</t>
        </is>
      </c>
      <c r="E4" t="inlineStr">
        <is>
          <t>Bridal bouquet</t>
        </is>
      </c>
      <c r="F4" s="7" t="n">
        <v>240</v>
      </c>
      <c r="G4" t="inlineStr">
        <is>
          <t>Paid</t>
        </is>
      </c>
    </row>
    <row r="5">
      <c r="A5" s="6" t="n">
        <v>46179</v>
      </c>
      <c r="B5" t="inlineStr">
        <is>
          <t>WF-203</t>
        </is>
      </c>
      <c r="C5" t="inlineStr">
        <is>
          <t>Nguyen &amp; Park</t>
        </is>
      </c>
      <c r="D5" t="inlineStr">
        <is>
          <t>Wedding</t>
        </is>
      </c>
      <c r="E5" t="inlineStr">
        <is>
          <t>Bridal bouquet</t>
        </is>
      </c>
      <c r="F5" s="7" t="n">
        <v>310</v>
      </c>
      <c r="G5" t="inlineStr">
        <is>
          <t>Paid</t>
        </is>
      </c>
    </row>
    <row r="6">
      <c r="A6" s="6" t="n">
        <v>46179</v>
      </c>
      <c r="B6" t="inlineStr">
        <is>
          <t>WF-203</t>
        </is>
      </c>
      <c r="C6" t="inlineStr">
        <is>
          <t>Nguyen &amp; Park</t>
        </is>
      </c>
      <c r="D6" t="inlineStr">
        <is>
          <t>Wedding</t>
        </is>
      </c>
      <c r="E6" t="inlineStr">
        <is>
          <t>Bridesmaid bouquets</t>
        </is>
      </c>
      <c r="F6" s="7" t="n">
        <v>540</v>
      </c>
      <c r="G6" t="inlineStr">
        <is>
          <t>Paid</t>
        </is>
      </c>
    </row>
    <row r="7">
      <c r="A7" s="6" t="n">
        <v>46179</v>
      </c>
      <c r="B7" t="inlineStr">
        <is>
          <t>WF-203</t>
        </is>
      </c>
      <c r="C7" t="inlineStr">
        <is>
          <t>Nguyen &amp; Park</t>
        </is>
      </c>
      <c r="D7" t="inlineStr">
        <is>
          <t>Wedding</t>
        </is>
      </c>
      <c r="E7" t="inlineStr">
        <is>
          <t>Ceremony arch</t>
        </is>
      </c>
      <c r="F7" s="7" t="n">
        <v>1200</v>
      </c>
      <c r="G7" t="inlineStr">
        <is>
          <t>Paid</t>
        </is>
      </c>
    </row>
    <row r="8">
      <c r="A8" s="6" t="n">
        <v>46185</v>
      </c>
      <c r="B8" t="inlineStr">
        <is>
          <t>WF-204</t>
        </is>
      </c>
      <c r="C8" t="inlineStr">
        <is>
          <t>Fernhill Bank</t>
        </is>
      </c>
      <c r="D8" t="inlineStr">
        <is>
          <t>Corporate</t>
        </is>
      </c>
      <c r="E8" t="inlineStr">
        <is>
          <t>Centrepieces</t>
        </is>
      </c>
      <c r="F8" s="7" t="n">
        <v>900</v>
      </c>
      <c r="G8" t="inlineStr">
        <is>
          <t>Paid</t>
        </is>
      </c>
    </row>
    <row r="9">
      <c r="A9" s="6" t="n">
        <v>46193</v>
      </c>
      <c r="B9" t="inlineStr">
        <is>
          <t>WF-205</t>
        </is>
      </c>
      <c r="C9" t="inlineStr">
        <is>
          <t>Abbott</t>
        </is>
      </c>
      <c r="D9" t="inlineStr">
        <is>
          <t>Wedding</t>
        </is>
      </c>
      <c r="E9" t="inlineStr">
        <is>
          <t>Bridal bouquet</t>
        </is>
      </c>
      <c r="F9" s="7" t="n">
        <v>295</v>
      </c>
      <c r="G9" t="inlineStr">
        <is>
          <t>Paid</t>
        </is>
      </c>
    </row>
    <row r="10">
      <c r="A10" s="6" t="n">
        <v>46193</v>
      </c>
      <c r="B10" t="inlineStr">
        <is>
          <t>WF-205</t>
        </is>
      </c>
      <c r="C10" t="inlineStr">
        <is>
          <t>Abbott</t>
        </is>
      </c>
      <c r="D10" t="inlineStr">
        <is>
          <t>Wedding</t>
        </is>
      </c>
      <c r="E10" t="inlineStr">
        <is>
          <t>Centrepieces</t>
        </is>
      </c>
      <c r="F10" s="7" t="n">
        <v>1800</v>
      </c>
      <c r="G10" t="inlineStr">
        <is>
          <t>Deposit paid</t>
        </is>
      </c>
    </row>
    <row r="11">
      <c r="A11" s="6" t="n">
        <v>46193</v>
      </c>
      <c r="B11" t="inlineStr">
        <is>
          <t>WF-205</t>
        </is>
      </c>
      <c r="C11" t="inlineStr">
        <is>
          <t>Abbott</t>
        </is>
      </c>
      <c r="D11" t="inlineStr">
        <is>
          <t>Wedding</t>
        </is>
      </c>
      <c r="E11" t="inlineStr">
        <is>
          <t>Delivery &amp; setup</t>
        </is>
      </c>
      <c r="F11" s="7" t="n">
        <v>250</v>
      </c>
      <c r="G11" t="inlineStr">
        <is>
          <t>Deposit paid</t>
        </is>
      </c>
    </row>
    <row r="12">
      <c r="A12" s="6" t="n">
        <v>46200</v>
      </c>
      <c r="B12" t="inlineStr">
        <is>
          <t>WF-206</t>
        </is>
      </c>
      <c r="C12" t="inlineStr">
        <is>
          <t>Quinn</t>
        </is>
      </c>
      <c r="D12" t="inlineStr">
        <is>
          <t>Elopement</t>
        </is>
      </c>
      <c r="E12" t="inlineStr">
        <is>
          <t>Bridal bouquet</t>
        </is>
      </c>
      <c r="F12" s="7" t="n">
        <v>220</v>
      </c>
      <c r="G12" t="inlineStr">
        <is>
          <t>Paid</t>
        </is>
      </c>
    </row>
    <row r="13">
      <c r="A13" s="6" t="n">
        <v>46214</v>
      </c>
      <c r="B13" t="inlineStr">
        <is>
          <t>WF-207</t>
        </is>
      </c>
      <c r="C13" t="inlineStr">
        <is>
          <t>Romero &amp; Shah</t>
        </is>
      </c>
      <c r="D13" t="inlineStr">
        <is>
          <t>Wedding</t>
        </is>
      </c>
      <c r="E13" t="inlineStr">
        <is>
          <t>Ceremony arch</t>
        </is>
      </c>
      <c r="F13" s="7" t="n">
        <v>1350</v>
      </c>
      <c r="G13" t="inlineStr">
        <is>
          <t>Paid</t>
        </is>
      </c>
    </row>
    <row r="14">
      <c r="A14" s="6" t="n">
        <v>46214</v>
      </c>
      <c r="B14" t="inlineStr">
        <is>
          <t>WF-207</t>
        </is>
      </c>
      <c r="C14" t="inlineStr">
        <is>
          <t>Romero &amp; Shah</t>
        </is>
      </c>
      <c r="D14" t="inlineStr">
        <is>
          <t>Wedding</t>
        </is>
      </c>
      <c r="E14" t="inlineStr">
        <is>
          <t>Boutonnieres</t>
        </is>
      </c>
      <c r="F14" s="7" t="n">
        <v>180</v>
      </c>
      <c r="G14" t="inlineStr">
        <is>
          <t>Paid</t>
        </is>
      </c>
    </row>
    <row r="15">
      <c r="A15" s="6" t="n">
        <v>46221</v>
      </c>
      <c r="B15" t="inlineStr">
        <is>
          <t>WF-208</t>
        </is>
      </c>
      <c r="C15" t="inlineStr">
        <is>
          <t>Lakeside Hotel</t>
        </is>
      </c>
      <c r="D15" t="inlineStr">
        <is>
          <t>Corporate</t>
        </is>
      </c>
      <c r="E15" t="inlineStr">
        <is>
          <t>Centrepieces</t>
        </is>
      </c>
      <c r="F15" s="7" t="n">
        <v>1100</v>
      </c>
      <c r="G15" t="inlineStr">
        <is>
          <t>Unpaid</t>
        </is>
      </c>
    </row>
    <row r="16">
      <c r="A16" s="6" t="n">
        <v>46242</v>
      </c>
      <c r="B16" t="inlineStr">
        <is>
          <t>WF-209</t>
        </is>
      </c>
      <c r="C16" t="inlineStr">
        <is>
          <t>Becker</t>
        </is>
      </c>
      <c r="D16" t="inlineStr">
        <is>
          <t>Wedding</t>
        </is>
      </c>
      <c r="E16" t="inlineStr">
        <is>
          <t>Bridal bouquet</t>
        </is>
      </c>
      <c r="F16" s="7" t="n">
        <v>320</v>
      </c>
      <c r="G16" t="inlineStr">
        <is>
          <t>Paid</t>
        </is>
      </c>
    </row>
    <row r="17">
      <c r="A17" s="6" t="n">
        <v>46242</v>
      </c>
      <c r="B17" t="inlineStr">
        <is>
          <t>WF-209</t>
        </is>
      </c>
      <c r="C17" t="inlineStr">
        <is>
          <t>Becker</t>
        </is>
      </c>
      <c r="D17" t="inlineStr">
        <is>
          <t>Wedding</t>
        </is>
      </c>
      <c r="E17" t="inlineStr">
        <is>
          <t>Bridesmaid bouquets</t>
        </is>
      </c>
      <c r="F17" s="7" t="n">
        <v>720</v>
      </c>
      <c r="G17" t="inlineStr">
        <is>
          <t>Deposit paid</t>
        </is>
      </c>
    </row>
    <row r="18">
      <c r="A18" s="6" t="n">
        <v>46256</v>
      </c>
      <c r="B18" t="inlineStr">
        <is>
          <t>WF-210</t>
        </is>
      </c>
      <c r="C18" t="inlineStr">
        <is>
          <t>Moss</t>
        </is>
      </c>
      <c r="D18" t="inlineStr">
        <is>
          <t>Elopement</t>
        </is>
      </c>
      <c r="E18" t="inlineStr">
        <is>
          <t>Bridal bouquet</t>
        </is>
      </c>
      <c r="F18" s="7" t="n">
        <v>260</v>
      </c>
      <c r="G18" t="inlineStr">
        <is>
          <t>Unpaid</t>
        </is>
      </c>
    </row>
    <row r="19">
      <c r="A19" s="6" t="n">
        <v>46270</v>
      </c>
      <c r="B19" t="inlineStr">
        <is>
          <t>WF-211</t>
        </is>
      </c>
      <c r="C19" t="inlineStr">
        <is>
          <t>Clarke &amp; Diaz</t>
        </is>
      </c>
      <c r="D19" t="inlineStr">
        <is>
          <t>Wedding</t>
        </is>
      </c>
      <c r="E19" t="inlineStr">
        <is>
          <t>Bridal bouquet</t>
        </is>
      </c>
      <c r="F19" s="7" t="n">
        <v>340</v>
      </c>
      <c r="G19" t="inlineStr">
        <is>
          <t>Deposit paid</t>
        </is>
      </c>
    </row>
    <row r="20">
      <c r="A20" s="6" t="n">
        <v>46270</v>
      </c>
      <c r="B20" t="inlineStr">
        <is>
          <t>WF-211</t>
        </is>
      </c>
      <c r="C20" t="inlineStr">
        <is>
          <t>Clarke &amp; Diaz</t>
        </is>
      </c>
      <c r="D20" t="inlineStr">
        <is>
          <t>Wedding</t>
        </is>
      </c>
      <c r="E20" t="inlineStr">
        <is>
          <t>Centrepieces</t>
        </is>
      </c>
      <c r="F20" s="7" t="n">
        <v>2100</v>
      </c>
      <c r="G20" t="inlineStr">
        <is>
          <t>Deposit paid</t>
        </is>
      </c>
    </row>
    <row r="21">
      <c r="A21" s="6" t="n">
        <v>46270</v>
      </c>
      <c r="B21" t="inlineStr">
        <is>
          <t>WF-211</t>
        </is>
      </c>
      <c r="C21" t="inlineStr">
        <is>
          <t>Clarke &amp; Diaz</t>
        </is>
      </c>
      <c r="D21" t="inlineStr">
        <is>
          <t>Wedding</t>
        </is>
      </c>
      <c r="E21" t="inlineStr">
        <is>
          <t>Ceremony arch</t>
        </is>
      </c>
      <c r="F21" s="7" t="n">
        <v>1450</v>
      </c>
      <c r="G21" t="inlineStr">
        <is>
          <t>Unpaid</t>
        </is>
      </c>
    </row>
    <row r="22">
      <c r="A22" s="6" t="n">
        <v>46277</v>
      </c>
      <c r="B22" t="inlineStr">
        <is>
          <t>WF-212</t>
        </is>
      </c>
      <c r="C22" t="inlineStr">
        <is>
          <t>Harbor Arts Gala</t>
        </is>
      </c>
      <c r="D22" t="inlineStr">
        <is>
          <t>Corporate</t>
        </is>
      </c>
      <c r="E22" t="inlineStr">
        <is>
          <t>Centrepieces</t>
        </is>
      </c>
      <c r="F22" s="7" t="n">
        <v>1600</v>
      </c>
      <c r="G22" t="inlineStr">
        <is>
          <t>Unpaid</t>
        </is>
      </c>
    </row>
    <row r="23">
      <c r="A23" s="6" t="n">
        <v>46284</v>
      </c>
      <c r="B23" t="inlineStr">
        <is>
          <t>WF-213</t>
        </is>
      </c>
      <c r="C23" t="inlineStr">
        <is>
          <t>Young</t>
        </is>
      </c>
      <c r="D23" t="inlineStr">
        <is>
          <t>Elopement</t>
        </is>
      </c>
      <c r="E23" t="inlineStr">
        <is>
          <t>Bridal bouquet</t>
        </is>
      </c>
      <c r="F23" s="7" t="n">
        <v>275</v>
      </c>
      <c r="G23" t="inlineStr">
        <is>
          <t>Unpaid</t>
        </is>
      </c>
    </row>
    <row r="24">
      <c r="A24" s="6" t="n">
        <v>46291</v>
      </c>
      <c r="B24" t="inlineStr">
        <is>
          <t>WF-214</t>
        </is>
      </c>
      <c r="C24" t="inlineStr">
        <is>
          <t>Patel &amp; Gray</t>
        </is>
      </c>
      <c r="D24" t="inlineStr">
        <is>
          <t>Wedding</t>
        </is>
      </c>
      <c r="E24" t="inlineStr">
        <is>
          <t>Bridal bouquet</t>
        </is>
      </c>
      <c r="F24" s="7" t="n">
        <v>330</v>
      </c>
      <c r="G24" t="inlineStr">
        <is>
          <t>Unpaid</t>
        </is>
      </c>
    </row>
    <row r="25">
      <c r="A25" s="6" t="n">
        <v>46291</v>
      </c>
      <c r="B25" t="inlineStr">
        <is>
          <t>WF-214</t>
        </is>
      </c>
      <c r="C25" t="inlineStr">
        <is>
          <t>Patel &amp; Gray</t>
        </is>
      </c>
      <c r="D25" t="inlineStr">
        <is>
          <t>Wedding</t>
        </is>
      </c>
      <c r="E25" t="inlineStr">
        <is>
          <t>Boutonnieres</t>
        </is>
      </c>
      <c r="F25" s="7" t="n">
        <v>150</v>
      </c>
      <c r="G25" t="inlineStr">
        <is>
          <t>Unpaid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62" customWidth="1" min="1" max="1"/>
    <col width="40" customWidth="1" min="2" max="2"/>
    <col width="16" customWidth="1" min="3" max="3"/>
    <col width="14" customWidth="1" min="4" max="4"/>
    <col width="12" customWidth="1" min="5" max="5"/>
  </cols>
  <sheetData>
    <row r="1">
      <c r="A1" s="1" t="inlineStr">
        <is>
          <t>Practice: write a SUMIFS for each yellow cell</t>
        </is>
      </c>
    </row>
    <row r="2">
      <c r="A2" s="4" t="inlineStr">
        <is>
          <t>Question</t>
        </is>
      </c>
      <c r="B2" s="4" t="inlineStr">
        <is>
          <t>Your formula</t>
        </is>
      </c>
      <c r="C2" s="4" t="inlineStr">
        <is>
          <t>Expected answer</t>
        </is>
      </c>
    </row>
    <row r="3">
      <c r="A3" t="inlineStr">
        <is>
          <t>1. Total of all wedding lines</t>
        </is>
      </c>
      <c r="B3" s="8" t="n"/>
      <c r="C3" s="7" t="n">
        <v>13060</v>
      </c>
    </row>
    <row r="4">
      <c r="A4" t="inlineStr">
        <is>
          <t>2. Wedding lines still unpaid</t>
        </is>
      </c>
      <c r="B4" s="8" t="n"/>
      <c r="C4" s="7" t="n">
        <v>1930</v>
      </c>
    </row>
    <row r="5">
      <c r="A5" t="inlineStr">
        <is>
          <t>3. Everything dated in June 2026</t>
        </is>
      </c>
      <c r="B5" s="8" t="n"/>
      <c r="C5" s="7" t="n">
        <v>5515</v>
      </c>
    </row>
    <row r="6">
      <c r="A6" t="inlineStr">
        <is>
          <t>4. Any line with "bouquet" in the item name</t>
        </is>
      </c>
      <c r="B6" s="8" t="n"/>
      <c r="C6" s="7" t="n">
        <v>4135</v>
      </c>
    </row>
    <row r="7">
      <c r="A7" t="inlineStr">
        <is>
          <t>5. Unpaid, excluding corporate events</t>
        </is>
      </c>
      <c r="B7" s="8" t="n"/>
      <c r="C7" s="7" t="n">
        <v>2465</v>
      </c>
    </row>
    <row r="8">
      <c r="A8" t="inlineStr">
        <is>
          <t>6. Weddings OR elopements in September 2026</t>
        </is>
      </c>
      <c r="B8" s="8" t="n"/>
      <c r="C8" s="7" t="n">
        <v>4645</v>
      </c>
    </row>
    <row r="9">
      <c r="A9" t="inlineStr">
        <is>
          <t>7. Lines of $1,000 or more</t>
        </is>
      </c>
      <c r="B9" s="8" t="n"/>
      <c r="C9" s="7" t="n">
        <v>12040</v>
      </c>
    </row>
    <row r="10">
      <c r="A10" t="inlineStr">
        <is>
          <t>8. Event type typed in cell B13, status in B14 (cell references as criteria)</t>
        </is>
      </c>
      <c r="B10" s="8" t="n"/>
      <c r="C10" s="7" t="n">
        <v>7140</v>
      </c>
    </row>
    <row r="11">
      <c r="A11" t="inlineStr">
        <is>
          <t>9. Sheets only: weddings or elopements with FILTER + REGEXMATCH</t>
        </is>
      </c>
      <c r="B11" s="8" t="n"/>
      <c r="C11" s="7" t="n">
        <v>14055</v>
      </c>
    </row>
    <row r="13">
      <c r="A13" t="inlineStr">
        <is>
          <t>Criterion for question 8: event type</t>
        </is>
      </c>
      <c r="B13" t="inlineStr">
        <is>
          <t>Wedding</t>
        </is>
      </c>
    </row>
    <row r="14">
      <c r="A14" t="inlineStr">
        <is>
          <t>Criterion for question 8: exclude this status</t>
        </is>
      </c>
      <c r="B14" t="inlineStr">
        <is>
          <t>Paid</t>
        </is>
      </c>
    </row>
    <row r="16">
      <c r="A16" s="9" t="inlineStr">
        <is>
          <t>Grid: one formula in B18, copied right and down. Months in A, event types across row 17.</t>
        </is>
      </c>
    </row>
    <row r="17">
      <c r="A17" s="4" t="inlineStr">
        <is>
          <t>Month</t>
        </is>
      </c>
      <c r="B17" s="4" t="inlineStr">
        <is>
          <t>Wedding</t>
        </is>
      </c>
      <c r="C17" s="4" t="inlineStr">
        <is>
          <t>Elopement</t>
        </is>
      </c>
      <c r="D17" s="4" t="inlineStr">
        <is>
          <t>Corporate</t>
        </is>
      </c>
      <c r="E17" s="4" t="inlineStr">
        <is>
          <t>Total</t>
        </is>
      </c>
    </row>
    <row r="18">
      <c r="A18" s="10" t="n">
        <v>46143</v>
      </c>
      <c r="B18" s="8" t="n"/>
      <c r="C18" s="8" t="n"/>
      <c r="D18" s="8" t="n"/>
      <c r="E18" s="7">
        <f>SUM(B18:D18)</f>
        <v/>
      </c>
    </row>
    <row r="19">
      <c r="A19" s="10" t="n">
        <v>46174</v>
      </c>
      <c r="B19" s="8" t="n"/>
      <c r="C19" s="8" t="n"/>
      <c r="D19" s="8" t="n"/>
      <c r="E19" s="7">
        <f>SUM(B19:D19)</f>
        <v/>
      </c>
    </row>
    <row r="20">
      <c r="A20" s="10" t="n">
        <v>46204</v>
      </c>
      <c r="B20" s="8" t="n"/>
      <c r="C20" s="8" t="n"/>
      <c r="D20" s="8" t="n"/>
      <c r="E20" s="7">
        <f>SUM(B20:D20)</f>
        <v/>
      </c>
    </row>
    <row r="21">
      <c r="A21" s="10" t="n">
        <v>46235</v>
      </c>
      <c r="B21" s="8" t="n"/>
      <c r="C21" s="8" t="n"/>
      <c r="D21" s="8" t="n"/>
      <c r="E21" s="7">
        <f>SUM(B21:D21)</f>
        <v/>
      </c>
    </row>
    <row r="22">
      <c r="A22" s="10" t="n">
        <v>46266</v>
      </c>
      <c r="B22" s="8" t="n"/>
      <c r="C22" s="8" t="n"/>
      <c r="D22" s="8" t="n"/>
      <c r="E22" s="7">
        <f>SUM(B22:D22)</f>
        <v/>
      </c>
    </row>
    <row r="23">
      <c r="A23" t="inlineStr">
        <is>
          <t>Total</t>
        </is>
      </c>
      <c r="B23" s="7">
        <f>SUM(B18:B22)</f>
        <v/>
      </c>
      <c r="C23" s="7">
        <f>SUM(C18:C22)</f>
        <v/>
      </c>
      <c r="D23" s="7">
        <f>SUM(D18:D22)</f>
        <v/>
      </c>
      <c r="E23" s="7">
        <f>SUM(E18:E22)</f>
        <v/>
      </c>
    </row>
    <row r="25">
      <c r="A25" s="5" t="inlineStr">
        <is>
          <t>The yellow grid cells should hold one formula, typed in B18 and copied across and down. Check: the bottom-right total must equal the sum of the Amount column.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62" customWidth="1" min="1" max="1"/>
    <col width="16" customWidth="1" min="2" max="2"/>
    <col width="16" customWidth="1" min="3" max="3"/>
    <col width="14" customWidth="1" min="4" max="4"/>
    <col width="12" customWidth="1" min="5" max="5"/>
  </cols>
  <sheetData>
    <row r="1">
      <c r="A1" s="1" t="inlineStr">
        <is>
          <t>Solution: working formulas</t>
        </is>
      </c>
    </row>
    <row r="2">
      <c r="A2" s="4" t="inlineStr">
        <is>
          <t>Question</t>
        </is>
      </c>
      <c r="B2" s="4" t="inlineStr">
        <is>
          <t>Formula</t>
        </is>
      </c>
      <c r="C2" s="4" t="inlineStr">
        <is>
          <t>Expected answer</t>
        </is>
      </c>
    </row>
    <row r="3">
      <c r="A3" t="inlineStr">
        <is>
          <t>1. Total of all wedding lines</t>
        </is>
      </c>
      <c r="B3" s="7">
        <f>SUMIFS(Orders!$F$2:$F$25,Orders!$D$2:$D$25,"Wedding")</f>
        <v/>
      </c>
      <c r="C3" s="7" t="n">
        <v>13060</v>
      </c>
    </row>
    <row r="4">
      <c r="A4" t="inlineStr">
        <is>
          <t>2. Wedding lines still unpaid</t>
        </is>
      </c>
      <c r="B4" s="7">
        <f>SUMIFS(Orders!$F$2:$F$25,Orders!$D$2:$D$25,"Wedding",Orders!$G$2:$G$25,"Unpaid")</f>
        <v/>
      </c>
      <c r="C4" s="7" t="n">
        <v>1930</v>
      </c>
    </row>
    <row r="5">
      <c r="A5" t="inlineStr">
        <is>
          <t>3. Everything dated in June 2026</t>
        </is>
      </c>
      <c r="B5" s="7">
        <f>SUMIFS(Orders!$F$2:$F$25,Orders!$A$2:$A$25,"&gt;="&amp;DATE(2026,6,1),Orders!$A$2:$A$25,"&lt;"&amp;DATE(2026,7,1))</f>
        <v/>
      </c>
      <c r="C5" s="7" t="n">
        <v>5515</v>
      </c>
    </row>
    <row r="6">
      <c r="A6" t="inlineStr">
        <is>
          <t>4. Any line with "bouquet" in the item name</t>
        </is>
      </c>
      <c r="B6" s="7">
        <f>SUMIFS(Orders!$F$2:$F$25,Orders!$E$2:$E$25,"*bouquet*")</f>
        <v/>
      </c>
      <c r="C6" s="7" t="n">
        <v>4135</v>
      </c>
    </row>
    <row r="7">
      <c r="A7" t="inlineStr">
        <is>
          <t>5. Unpaid, excluding corporate events</t>
        </is>
      </c>
      <c r="B7" s="7">
        <f>SUMIFS(Orders!$F$2:$F$25,Orders!$G$2:$G$25,"Unpaid",Orders!$D$2:$D$25,"&lt;&gt;Corporate")</f>
        <v/>
      </c>
      <c r="C7" s="7" t="n">
        <v>2465</v>
      </c>
    </row>
    <row r="8">
      <c r="A8" t="inlineStr">
        <is>
          <t>6. Weddings OR elopements in September 2026</t>
        </is>
      </c>
      <c r="B8" s="7">
        <f>SUMPRODUCT(SUMIFS(Orders!$F$2:$F$25,Orders!$D$2:$D$25,{"Wedding","Elopement"},Orders!$A$2:$A$25,"&gt;="&amp;DATE(2026,9,1),Orders!$A$2:$A$25,"&lt;="&amp;EOMONTH(DATE(2026,9,1),0)))</f>
        <v/>
      </c>
      <c r="C8" s="7" t="n">
        <v>4645</v>
      </c>
    </row>
    <row r="9">
      <c r="A9" t="inlineStr">
        <is>
          <t>7. Lines of $1,000 or more</t>
        </is>
      </c>
      <c r="B9" s="7">
        <f>SUMIFS(Orders!$F$2:$F$25,Orders!$F$2:$F$25,"&gt;=1000")</f>
        <v/>
      </c>
      <c r="C9" s="7" t="n">
        <v>12040</v>
      </c>
    </row>
    <row r="10">
      <c r="A10" t="inlineStr">
        <is>
          <t>8. Event type typed in cell B13, status in B14 (cell references as criteria)</t>
        </is>
      </c>
      <c r="B10" s="7">
        <f>SUMIFS(Orders!$F$2:$F$25,Orders!$D$2:$D$25,B13,Orders!$G$2:$G$25,"&lt;&gt;"&amp;B14)</f>
        <v/>
      </c>
      <c r="C10" s="7" t="n">
        <v>7140</v>
      </c>
    </row>
    <row r="11">
      <c r="A11" t="inlineStr">
        <is>
          <t>9. Sheets only: weddings or elopements with FILTER + REGEXMATCH</t>
        </is>
      </c>
      <c r="B11" s="7">
        <f>SUM(FILTER(Orders!F2:F25,REGEXMATCH(Orders!D2:D25,"Wedding|Elopement")))</f>
        <v/>
      </c>
      <c r="C11" s="7" t="n">
        <v>14055</v>
      </c>
    </row>
    <row r="13">
      <c r="A13" t="inlineStr">
        <is>
          <t>Criterion for question 8: event type</t>
        </is>
      </c>
      <c r="B13" t="inlineStr">
        <is>
          <t>Wedding</t>
        </is>
      </c>
    </row>
    <row r="14">
      <c r="A14" t="inlineStr">
        <is>
          <t>Criterion for question 8: exclude this status</t>
        </is>
      </c>
      <c r="B14" t="inlineStr">
        <is>
          <t>Paid</t>
        </is>
      </c>
    </row>
    <row r="16">
      <c r="A16" s="9" t="inlineStr">
        <is>
          <t>Grid: one formula in B18, copied right and down. Months in A, event types across row 17.</t>
        </is>
      </c>
    </row>
    <row r="17">
      <c r="A17" s="4" t="inlineStr">
        <is>
          <t>Month</t>
        </is>
      </c>
      <c r="B17" s="4" t="inlineStr">
        <is>
          <t>Wedding</t>
        </is>
      </c>
      <c r="C17" s="4" t="inlineStr">
        <is>
          <t>Elopement</t>
        </is>
      </c>
      <c r="D17" s="4" t="inlineStr">
        <is>
          <t>Corporate</t>
        </is>
      </c>
      <c r="E17" s="4" t="inlineStr">
        <is>
          <t>Total</t>
        </is>
      </c>
    </row>
    <row r="18">
      <c r="A18" s="10" t="n">
        <v>46143</v>
      </c>
      <c r="B18" s="7">
        <f>SUMIFS(Orders!$F$2:$F$25,Orders!$D$2:$D$25,B$17,Orders!$A$2:$A$25,"&gt;="&amp;$A18,Orders!$A$2:$A$25,"&lt;="&amp;EOMONTH($A18,0))</f>
        <v/>
      </c>
      <c r="C18" s="7">
        <f>SUMIFS(Orders!$F$2:$F$25,Orders!$D$2:$D$25,C$17,Orders!$A$2:$A$25,"&gt;="&amp;$A18,Orders!$A$2:$A$25,"&lt;="&amp;EOMONTH($A18,0))</f>
        <v/>
      </c>
      <c r="D18" s="7">
        <f>SUMIFS(Orders!$F$2:$F$25,Orders!$D$2:$D$25,D$17,Orders!$A$2:$A$25,"&gt;="&amp;$A18,Orders!$A$2:$A$25,"&lt;="&amp;EOMONTH($A18,0))</f>
        <v/>
      </c>
      <c r="E18" s="7">
        <f>SUM(B18:D18)</f>
        <v/>
      </c>
    </row>
    <row r="19">
      <c r="A19" s="10" t="n">
        <v>46174</v>
      </c>
      <c r="B19" s="7">
        <f>SUMIFS(Orders!$F$2:$F$25,Orders!$D$2:$D$25,B$17,Orders!$A$2:$A$25,"&gt;="&amp;$A19,Orders!$A$2:$A$25,"&lt;="&amp;EOMONTH($A19,0))</f>
        <v/>
      </c>
      <c r="C19" s="7">
        <f>SUMIFS(Orders!$F$2:$F$25,Orders!$D$2:$D$25,C$17,Orders!$A$2:$A$25,"&gt;="&amp;$A19,Orders!$A$2:$A$25,"&lt;="&amp;EOMONTH($A19,0))</f>
        <v/>
      </c>
      <c r="D19" s="7">
        <f>SUMIFS(Orders!$F$2:$F$25,Orders!$D$2:$D$25,D$17,Orders!$A$2:$A$25,"&gt;="&amp;$A19,Orders!$A$2:$A$25,"&lt;="&amp;EOMONTH($A19,0))</f>
        <v/>
      </c>
      <c r="E19" s="7">
        <f>SUM(B19:D19)</f>
        <v/>
      </c>
    </row>
    <row r="20">
      <c r="A20" s="10" t="n">
        <v>46204</v>
      </c>
      <c r="B20" s="7">
        <f>SUMIFS(Orders!$F$2:$F$25,Orders!$D$2:$D$25,B$17,Orders!$A$2:$A$25,"&gt;="&amp;$A20,Orders!$A$2:$A$25,"&lt;="&amp;EOMONTH($A20,0))</f>
        <v/>
      </c>
      <c r="C20" s="7">
        <f>SUMIFS(Orders!$F$2:$F$25,Orders!$D$2:$D$25,C$17,Orders!$A$2:$A$25,"&gt;="&amp;$A20,Orders!$A$2:$A$25,"&lt;="&amp;EOMONTH($A20,0))</f>
        <v/>
      </c>
      <c r="D20" s="7">
        <f>SUMIFS(Orders!$F$2:$F$25,Orders!$D$2:$D$25,D$17,Orders!$A$2:$A$25,"&gt;="&amp;$A20,Orders!$A$2:$A$25,"&lt;="&amp;EOMONTH($A20,0))</f>
        <v/>
      </c>
      <c r="E20" s="7">
        <f>SUM(B20:D20)</f>
        <v/>
      </c>
    </row>
    <row r="21">
      <c r="A21" s="10" t="n">
        <v>46235</v>
      </c>
      <c r="B21" s="7">
        <f>SUMIFS(Orders!$F$2:$F$25,Orders!$D$2:$D$25,B$17,Orders!$A$2:$A$25,"&gt;="&amp;$A21,Orders!$A$2:$A$25,"&lt;="&amp;EOMONTH($A21,0))</f>
        <v/>
      </c>
      <c r="C21" s="7">
        <f>SUMIFS(Orders!$F$2:$F$25,Orders!$D$2:$D$25,C$17,Orders!$A$2:$A$25,"&gt;="&amp;$A21,Orders!$A$2:$A$25,"&lt;="&amp;EOMONTH($A21,0))</f>
        <v/>
      </c>
      <c r="D21" s="7">
        <f>SUMIFS(Orders!$F$2:$F$25,Orders!$D$2:$D$25,D$17,Orders!$A$2:$A$25,"&gt;="&amp;$A21,Orders!$A$2:$A$25,"&lt;="&amp;EOMONTH($A21,0))</f>
        <v/>
      </c>
      <c r="E21" s="7">
        <f>SUM(B21:D21)</f>
        <v/>
      </c>
    </row>
    <row r="22">
      <c r="A22" s="10" t="n">
        <v>46266</v>
      </c>
      <c r="B22" s="7">
        <f>SUMIFS(Orders!$F$2:$F$25,Orders!$D$2:$D$25,B$17,Orders!$A$2:$A$25,"&gt;="&amp;$A22,Orders!$A$2:$A$25,"&lt;="&amp;EOMONTH($A22,0))</f>
        <v/>
      </c>
      <c r="C22" s="7">
        <f>SUMIFS(Orders!$F$2:$F$25,Orders!$D$2:$D$25,C$17,Orders!$A$2:$A$25,"&gt;="&amp;$A22,Orders!$A$2:$A$25,"&lt;="&amp;EOMONTH($A22,0))</f>
        <v/>
      </c>
      <c r="D22" s="7">
        <f>SUMIFS(Orders!$F$2:$F$25,Orders!$D$2:$D$25,D$17,Orders!$A$2:$A$25,"&gt;="&amp;$A22,Orders!$A$2:$A$25,"&lt;="&amp;EOMONTH($A22,0))</f>
        <v/>
      </c>
      <c r="E22" s="7">
        <f>SUM(B22:D22)</f>
        <v/>
      </c>
    </row>
    <row r="23">
      <c r="A23" t="inlineStr">
        <is>
          <t>Total</t>
        </is>
      </c>
      <c r="B23" s="7">
        <f>SUM(B18:B22)</f>
        <v/>
      </c>
      <c r="C23" s="7">
        <f>SUM(C18:C22)</f>
        <v/>
      </c>
      <c r="D23" s="7">
        <f>SUM(D18:D22)</f>
        <v/>
      </c>
      <c r="E23" s="7">
        <f>SUM(E18:E22)</f>
        <v/>
      </c>
    </row>
    <row r="25">
      <c r="A25" s="5" t="inlineStr">
        <is>
          <t>The yellow grid cells should hold one formula, typed in B18 and copied across and down. Check: the bottom-right total must equal the sum of the Amount column.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2026-10-07T15:28:07Z</dcterms:created>
  <dcterms:modified xmlns:dcterms="http://purl.org/dc/terms/" xmlns:xsi="http://www.w3.org/2001/XMLSchema-instance" xsi:type="dcterms:W3CDTF">2026-10-07T15:28:07Z</dcterms:modified>
</cp:coreProperties>
</file>