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talogue" sheetId="2" state="visible" r:id="rId2"/>
    <sheet xmlns:r="http://schemas.openxmlformats.org/officeDocument/2006/relationships" name="Tiers" sheetId="3" state="visible" r:id="rId3"/>
    <sheet xmlns:r="http://schemas.openxmlformats.org/officeDocument/2006/relationships" name="Price history" sheetId="4" state="visible" r:id="rId4"/>
    <sheet xmlns:r="http://schemas.openxmlformats.org/officeDocument/2006/relationships" name="Practice" sheetId="5" state="visible" r:id="rId5"/>
    <sheet xmlns:r="http://schemas.openxmlformats.org/officeDocument/2006/relationships" name="Solu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3" fillId="0" borderId="0" pivotButton="0" quotePrefix="0" xfId="0"/>
    <xf numFmtId="2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2" fontId="0" fillId="3" borderId="0" pivotButton="0" quotePrefix="0" xfId="0"/>
    <xf numFmtId="9" fontId="0" fillId="3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XLOOKUP in Google Sheets: practice workbook</t>
        </is>
      </c>
    </row>
    <row r="3">
      <c r="A3" s="2" t="inlineStr">
        <is>
          <t>EXAMPLE DATA</t>
        </is>
      </c>
    </row>
    <row r="4">
      <c r="A4" s="3" t="inlineStr">
        <is>
          <t>Lumen Lighting Co. is a fictional lighting supplier. "Catalogue" lists 10 products, "Tiers" holds quantity discounts, "Price history" logs list-price changes, and the Practice sheet is a quote for a contractor.</t>
        </is>
      </c>
    </row>
    <row r="5">
      <c r="A5" s="3" t="inlineStr"/>
    </row>
    <row r="6">
      <c r="A6" s="2" t="inlineStr">
        <is>
          <t>HOW TO USE IT</t>
        </is>
      </c>
    </row>
    <row r="7">
      <c r="A7" s="3" t="inlineStr">
        <is>
          <t>1. In Google Drive, upload this file and open it with Google Sheets (or File &gt; Import &gt; Upload). XLOOKUP has been in Google Sheets since August 2022.</t>
        </is>
      </c>
    </row>
    <row r="8">
      <c r="A8" s="3" t="inlineStr">
        <is>
          <t>2. On "Practice", write an XLOOKUP in each yellow cell. Expected answers are shown so you can check yourself.</t>
        </is>
      </c>
    </row>
    <row r="9">
      <c r="A9" s="3" t="inlineStr">
        <is>
          <t>3. "Solution" holds the working formulas.</t>
        </is>
      </c>
    </row>
    <row r="10">
      <c r="A10" s="3" t="inlineStr"/>
    </row>
    <row r="11">
      <c r="A11" s="2" t="inlineStr">
        <is>
          <t>EXCEL NOTE</t>
        </is>
      </c>
    </row>
    <row r="12">
      <c r="A12" s="3" t="inlineStr">
        <is>
          <t>XLOOKUP needs Excel for Microsoft 365, Excel 2021 or Excel 2024. In Excel 2019 or older the formulas show #NAME?; the expected answers are typed in as plain numbers so you can still check your work.</t>
        </is>
      </c>
    </row>
    <row r="13">
      <c r="A13" s="3" t="inlineStr">
        <is>
          <t>The multi-column lookup on the Solution sheet is stored as an array formula across three cells so it opens correctly in both Sheets and Excel.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1" customWidth="1" min="3" max="3"/>
    <col width="16" customWidth="1" min="4" max="4"/>
    <col width="10" customWidth="1" min="5" max="5"/>
    <col width="10" customWidth="1" min="6" max="6"/>
    <col width="9" customWidth="1" min="7" max="7"/>
  </cols>
  <sheetData>
    <row r="1">
      <c r="A1" s="4" t="inlineStr">
        <is>
          <t>SKU</t>
        </is>
      </c>
      <c r="B1" s="4" t="inlineStr">
        <is>
          <t>Product</t>
        </is>
      </c>
      <c r="C1" s="4" t="inlineStr">
        <is>
          <t>Category</t>
        </is>
      </c>
      <c r="D1" s="4" t="inlineStr">
        <is>
          <t>Supplier</t>
        </is>
      </c>
      <c r="E1" s="4" t="inlineStr">
        <is>
          <t>Unit cost</t>
        </is>
      </c>
      <c r="F1" s="4" t="inlineStr">
        <is>
          <t>List price</t>
        </is>
      </c>
      <c r="G1" s="4" t="inlineStr">
        <is>
          <t>In stock</t>
        </is>
      </c>
      <c r="I1" s="5" t="inlineStr">
        <is>
          <t>EXAMPLE: fictional catalogue for Lumen Lighting Co.</t>
        </is>
      </c>
    </row>
    <row r="2">
      <c r="A2" t="inlineStr">
        <is>
          <t>LL-1001</t>
        </is>
      </c>
      <c r="B2" t="inlineStr">
        <is>
          <t>Brass pendant, 9in</t>
        </is>
      </c>
      <c r="C2" t="inlineStr">
        <is>
          <t>Pendants</t>
        </is>
      </c>
      <c r="D2" t="inlineStr">
        <is>
          <t>Kestrel Supply</t>
        </is>
      </c>
      <c r="E2" s="6" t="n">
        <v>38</v>
      </c>
      <c r="F2" s="6" t="n">
        <v>89</v>
      </c>
      <c r="G2" t="n">
        <v>14</v>
      </c>
    </row>
    <row r="3">
      <c r="A3" t="inlineStr">
        <is>
          <t>LL-1002</t>
        </is>
      </c>
      <c r="B3" t="inlineStr">
        <is>
          <t>Opal globe pendant</t>
        </is>
      </c>
      <c r="C3" t="inlineStr">
        <is>
          <t>Pendants</t>
        </is>
      </c>
      <c r="D3" t="inlineStr">
        <is>
          <t>Kestrel Supply</t>
        </is>
      </c>
      <c r="E3" s="6" t="n">
        <v>42</v>
      </c>
      <c r="F3" s="6" t="n">
        <v>99</v>
      </c>
      <c r="G3" t="n">
        <v>6</v>
      </c>
    </row>
    <row r="4">
      <c r="A4" t="inlineStr">
        <is>
          <t>LL-1003</t>
        </is>
      </c>
      <c r="B4" t="inlineStr">
        <is>
          <t>Linear LED, 4ft</t>
        </is>
      </c>
      <c r="C4" t="inlineStr">
        <is>
          <t>Linear</t>
        </is>
      </c>
      <c r="D4" t="inlineStr">
        <is>
          <t>Brightway</t>
        </is>
      </c>
      <c r="E4" s="6" t="n">
        <v>55</v>
      </c>
      <c r="F4" s="6" t="n">
        <v>129</v>
      </c>
      <c r="G4" t="n">
        <v>22</v>
      </c>
    </row>
    <row r="5">
      <c r="A5" t="inlineStr">
        <is>
          <t>LL-1004</t>
        </is>
      </c>
      <c r="B5" t="inlineStr">
        <is>
          <t>Recessed downlight, 4in</t>
        </is>
      </c>
      <c r="C5" t="inlineStr">
        <is>
          <t>Recessed</t>
        </is>
      </c>
      <c r="D5" t="inlineStr">
        <is>
          <t>Brightway</t>
        </is>
      </c>
      <c r="E5" s="6" t="n">
        <v>9.5</v>
      </c>
      <c r="F5" s="6" t="n">
        <v>24</v>
      </c>
      <c r="G5" t="n">
        <v>180</v>
      </c>
    </row>
    <row r="6">
      <c r="A6" t="inlineStr">
        <is>
          <t>LL-1005</t>
        </is>
      </c>
      <c r="B6" t="inlineStr">
        <is>
          <t>Recessed downlight, 6in</t>
        </is>
      </c>
      <c r="C6" t="inlineStr">
        <is>
          <t>Recessed</t>
        </is>
      </c>
      <c r="D6" t="inlineStr">
        <is>
          <t>Brightway</t>
        </is>
      </c>
      <c r="E6" s="6" t="n">
        <v>12</v>
      </c>
      <c r="F6" s="6" t="n">
        <v>29</v>
      </c>
      <c r="G6" t="n">
        <v>140</v>
      </c>
    </row>
    <row r="7">
      <c r="A7" t="inlineStr">
        <is>
          <t>LL-1006</t>
        </is>
      </c>
      <c r="B7" t="inlineStr">
        <is>
          <t>Outdoor wall lantern</t>
        </is>
      </c>
      <c r="C7" t="inlineStr">
        <is>
          <t>Outdoor</t>
        </is>
      </c>
      <c r="D7" t="inlineStr">
        <is>
          <t>Harbour Lamps</t>
        </is>
      </c>
      <c r="E7" s="6" t="n">
        <v>31</v>
      </c>
      <c r="F7" s="6" t="n">
        <v>75</v>
      </c>
      <c r="G7" t="n">
        <v>0</v>
      </c>
    </row>
    <row r="8">
      <c r="A8" t="inlineStr">
        <is>
          <t>LL-1007</t>
        </is>
      </c>
      <c r="B8" t="inlineStr">
        <is>
          <t>Bollard light, 24in</t>
        </is>
      </c>
      <c r="C8" t="inlineStr">
        <is>
          <t>Outdoor</t>
        </is>
      </c>
      <c r="D8" t="inlineStr">
        <is>
          <t>Harbour Lamps</t>
        </is>
      </c>
      <c r="E8" s="6" t="n">
        <v>64</v>
      </c>
      <c r="F8" s="6" t="n">
        <v>149</v>
      </c>
      <c r="G8" t="n">
        <v>9</v>
      </c>
    </row>
    <row r="9">
      <c r="A9" t="inlineStr">
        <is>
          <t>LL-1008</t>
        </is>
      </c>
      <c r="B9" t="inlineStr">
        <is>
          <t>Track head, black</t>
        </is>
      </c>
      <c r="C9" t="inlineStr">
        <is>
          <t>Track</t>
        </is>
      </c>
      <c r="D9" t="inlineStr">
        <is>
          <t>Brightway</t>
        </is>
      </c>
      <c r="E9" s="6" t="n">
        <v>18</v>
      </c>
      <c r="F9" s="6" t="n">
        <v>45</v>
      </c>
      <c r="G9" t="n">
        <v>60</v>
      </c>
    </row>
    <row r="10">
      <c r="A10" t="inlineStr">
        <is>
          <t>LL-1009</t>
        </is>
      </c>
      <c r="B10" t="inlineStr">
        <is>
          <t>Dimmer switch</t>
        </is>
      </c>
      <c r="C10" t="inlineStr">
        <is>
          <t>Controls</t>
        </is>
      </c>
      <c r="D10" t="inlineStr">
        <is>
          <t>Volta Parts</t>
        </is>
      </c>
      <c r="E10" s="6" t="n">
        <v>11</v>
      </c>
      <c r="F10" s="6" t="n">
        <v>27</v>
      </c>
      <c r="G10" t="n">
        <v>75</v>
      </c>
    </row>
    <row r="11">
      <c r="A11" t="inlineStr">
        <is>
          <t>LL-1010</t>
        </is>
      </c>
      <c r="B11" t="inlineStr">
        <is>
          <t>Smart dimmer</t>
        </is>
      </c>
      <c r="C11" t="inlineStr">
        <is>
          <t>Controls</t>
        </is>
      </c>
      <c r="D11" t="inlineStr">
        <is>
          <t>Volta Parts</t>
        </is>
      </c>
      <c r="E11" s="6" t="n">
        <v>24</v>
      </c>
      <c r="F11" s="6" t="n">
        <v>59</v>
      </c>
      <c r="G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Min qty</t>
        </is>
      </c>
      <c r="B1" s="4" t="inlineStr">
        <is>
          <t>Discount</t>
        </is>
      </c>
      <c r="D1" s="5" t="inlineStr">
        <is>
          <t>Sorted smallest to largest. 10 to 24 units get 5%, and so on.</t>
        </is>
      </c>
    </row>
    <row r="2">
      <c r="A2" t="n">
        <v>1</v>
      </c>
      <c r="B2" s="7" t="n">
        <v>0</v>
      </c>
    </row>
    <row r="3">
      <c r="A3" t="n">
        <v>10</v>
      </c>
      <c r="B3" s="7" t="n">
        <v>0.05</v>
      </c>
    </row>
    <row r="4">
      <c r="A4" t="n">
        <v>25</v>
      </c>
      <c r="B4" s="7" t="n">
        <v>0.08</v>
      </c>
    </row>
    <row r="5">
      <c r="A5" t="n">
        <v>50</v>
      </c>
      <c r="B5" s="7" t="n">
        <v>0.12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5" customWidth="1" min="3" max="3"/>
  </cols>
  <sheetData>
    <row r="1">
      <c r="A1" s="4" t="inlineStr">
        <is>
          <t>Effective date</t>
        </is>
      </c>
      <c r="B1" s="4" t="inlineStr">
        <is>
          <t>SKU</t>
        </is>
      </c>
      <c r="C1" s="4" t="inlineStr">
        <is>
          <t>New list price</t>
        </is>
      </c>
      <c r="E1" s="5" t="inlineStr">
        <is>
          <t>Oldest change first. The latest change for a SKU is its last row.</t>
        </is>
      </c>
    </row>
    <row r="2">
      <c r="A2" s="8" t="n">
        <v>46027</v>
      </c>
      <c r="B2" t="inlineStr">
        <is>
          <t>LL-1004</t>
        </is>
      </c>
      <c r="C2" s="6" t="n">
        <v>22</v>
      </c>
    </row>
    <row r="3">
      <c r="A3" s="8" t="n">
        <v>46027</v>
      </c>
      <c r="B3" t="inlineStr">
        <is>
          <t>LL-1008</t>
        </is>
      </c>
      <c r="C3" s="6" t="n">
        <v>42</v>
      </c>
    </row>
    <row r="4">
      <c r="A4" s="8" t="n">
        <v>46083</v>
      </c>
      <c r="B4" t="inlineStr">
        <is>
          <t>LL-1001</t>
        </is>
      </c>
      <c r="C4" s="6" t="n">
        <v>85</v>
      </c>
    </row>
    <row r="5">
      <c r="A5" s="8" t="n">
        <v>46174</v>
      </c>
      <c r="B5" t="inlineStr">
        <is>
          <t>LL-1004</t>
        </is>
      </c>
      <c r="C5" s="6" t="n">
        <v>23</v>
      </c>
    </row>
    <row r="6">
      <c r="A6" s="8" t="n">
        <v>46174</v>
      </c>
      <c r="B6" t="inlineStr">
        <is>
          <t>LL-1008</t>
        </is>
      </c>
      <c r="C6" s="6" t="n">
        <v>45</v>
      </c>
    </row>
    <row r="7">
      <c r="A7" s="8" t="n">
        <v>46280</v>
      </c>
      <c r="B7" t="inlineStr">
        <is>
          <t>LL-1004</t>
        </is>
      </c>
      <c r="C7" s="6" t="n">
        <v>24</v>
      </c>
    </row>
    <row r="8">
      <c r="A8" s="8" t="n">
        <v>46280</v>
      </c>
      <c r="B8" t="inlineStr">
        <is>
          <t>LL-1001</t>
        </is>
      </c>
      <c r="C8" s="6" t="n">
        <v>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28" customWidth="1" min="3" max="3"/>
    <col width="16" customWidth="1" min="4" max="4"/>
    <col width="16" customWidth="1" min="5" max="5"/>
    <col width="12" customWidth="1" min="6" max="6"/>
    <col width="20" customWidth="1" min="7" max="7"/>
  </cols>
  <sheetData>
    <row r="1">
      <c r="A1" s="1" t="inlineStr">
        <is>
          <t>Practice: quote for a contractor (write XLOOKUPs in the yellow cells)</t>
        </is>
      </c>
    </row>
    <row r="3">
      <c r="A3" s="4" t="inlineStr">
        <is>
          <t>SKU</t>
        </is>
      </c>
      <c r="B3" s="4" t="inlineStr">
        <is>
          <t>Qty</t>
        </is>
      </c>
      <c r="C3" s="4" t="inlineStr">
        <is>
          <t>Product</t>
        </is>
      </c>
      <c r="D3" s="4" t="inlineStr">
        <is>
          <t>List price</t>
        </is>
      </c>
      <c r="E3" s="4" t="inlineStr">
        <is>
          <t>Discount</t>
        </is>
      </c>
      <c r="F3" s="4" t="inlineStr">
        <is>
          <t>Line total</t>
        </is>
      </c>
      <c r="G3" s="4" t="inlineStr">
        <is>
          <t>Expected line total</t>
        </is>
      </c>
    </row>
    <row r="4">
      <c r="A4" t="inlineStr">
        <is>
          <t>LL-1004</t>
        </is>
      </c>
      <c r="B4" t="n">
        <v>40</v>
      </c>
      <c r="C4" s="9" t="n"/>
      <c r="D4" s="10" t="n"/>
      <c r="E4" s="11" t="n"/>
      <c r="F4" s="12">
        <f>B4*D4*(1-E4)</f>
        <v/>
      </c>
      <c r="G4" s="12" t="n">
        <v>883.2</v>
      </c>
    </row>
    <row r="5">
      <c r="A5" t="inlineStr">
        <is>
          <t>LL-1008</t>
        </is>
      </c>
      <c r="B5" t="n">
        <v>12</v>
      </c>
      <c r="C5" s="9" t="n"/>
      <c r="D5" s="10" t="n"/>
      <c r="E5" s="11" t="n"/>
      <c r="F5" s="12">
        <f>B5*D5*(1-E5)</f>
        <v/>
      </c>
      <c r="G5" s="12" t="n">
        <v>513</v>
      </c>
    </row>
    <row r="6">
      <c r="A6" t="inlineStr">
        <is>
          <t>LL-1001</t>
        </is>
      </c>
      <c r="B6" t="n">
        <v>3</v>
      </c>
      <c r="C6" s="9" t="n"/>
      <c r="D6" s="10" t="n"/>
      <c r="E6" s="11" t="n"/>
      <c r="F6" s="12">
        <f>B6*D6*(1-E6)</f>
        <v/>
      </c>
      <c r="G6" s="12" t="n">
        <v>267</v>
      </c>
    </row>
    <row r="7">
      <c r="A7" t="inlineStr">
        <is>
          <t>LL-1009</t>
        </is>
      </c>
      <c r="B7" t="n">
        <v>8</v>
      </c>
      <c r="C7" s="9" t="n"/>
      <c r="D7" s="10" t="n"/>
      <c r="E7" s="11" t="n"/>
      <c r="F7" s="12">
        <f>B7*D7*(1-E7)</f>
        <v/>
      </c>
      <c r="G7" s="12" t="n">
        <v>216</v>
      </c>
    </row>
    <row r="8">
      <c r="A8" t="inlineStr">
        <is>
          <t>LL-1012</t>
        </is>
      </c>
      <c r="B8" t="n">
        <v>2</v>
      </c>
      <c r="C8" s="9" t="n"/>
      <c r="D8" s="10" t="n"/>
      <c r="E8" s="11" t="n"/>
      <c r="F8" s="12">
        <f>B8*D8*(1-E8)</f>
        <v/>
      </c>
      <c r="G8" s="12" t="n">
        <v>0</v>
      </c>
    </row>
    <row r="9">
      <c r="E9" t="inlineStr">
        <is>
          <t>Quote total</t>
        </is>
      </c>
      <c r="F9" s="12">
        <f>SUM(F4:F8)</f>
        <v/>
      </c>
      <c r="G9" s="12" t="n">
        <v>1879.2</v>
      </c>
    </row>
    <row r="11">
      <c r="A11" s="13" t="inlineStr">
        <is>
          <t>More exercises</t>
        </is>
      </c>
    </row>
    <row r="12">
      <c r="A12" s="4" t="inlineStr">
        <is>
          <t>Question</t>
        </is>
      </c>
      <c r="F12" s="4" t="inlineStr">
        <is>
          <t>Answer</t>
        </is>
      </c>
      <c r="G12" s="4" t="inlineStr">
        <is>
          <t>Expected</t>
        </is>
      </c>
    </row>
    <row r="13">
      <c r="A13" s="14" t="inlineStr">
        <is>
          <t>Latest list price of LL-1004 from Price history (search last to first)</t>
        </is>
      </c>
      <c r="F13" s="9" t="n"/>
      <c r="G13" t="n">
        <v>24</v>
      </c>
    </row>
    <row r="14">
      <c r="A14" s="14" t="inlineStr">
        <is>
          <t>First price ever logged for LL-1004 (default search order)</t>
        </is>
      </c>
      <c r="F14" s="9" t="n"/>
      <c r="G14" t="n">
        <v>22</v>
      </c>
    </row>
    <row r="15">
      <c r="A15" s="14" t="inlineStr">
        <is>
          <t>SKU of the first product whose name contains "globe" (wildcard)</t>
        </is>
      </c>
      <c r="F15" s="9" t="n"/>
      <c r="G15" t="inlineStr">
        <is>
          <t>LL-1002</t>
        </is>
      </c>
    </row>
    <row r="16">
      <c r="A16" s="14" t="inlineStr">
        <is>
          <t>SKU for "Smart dimmer" (lookup to the left)</t>
        </is>
      </c>
      <c r="F16" s="9" t="n"/>
      <c r="G16" t="inlineStr">
        <is>
          <t>LL-1010</t>
        </is>
      </c>
    </row>
    <row r="17">
      <c r="A17" s="14" t="inlineStr">
        <is>
          <t>Stock for LL-1007, with the column picked by header name in B18 (two-way)</t>
        </is>
      </c>
      <c r="F17" s="9" t="n"/>
      <c r="G17" t="n">
        <v>9</v>
      </c>
    </row>
    <row r="18">
      <c r="A18" t="inlineStr">
        <is>
          <t>Header to look up for question 5:</t>
        </is>
      </c>
      <c r="B18" t="inlineStr">
        <is>
          <t>In stock</t>
        </is>
      </c>
    </row>
    <row r="20">
      <c r="A20" s="13" t="inlineStr">
        <is>
          <t>Return several columns at once: product, category and supplier for the SKU in B21</t>
        </is>
      </c>
    </row>
    <row r="21">
      <c r="A21" t="inlineStr">
        <is>
          <t>SKU:</t>
        </is>
      </c>
      <c r="B21" t="inlineStr">
        <is>
          <t>LL-1007</t>
        </is>
      </c>
      <c r="C21" s="9" t="n"/>
      <c r="D21" s="9" t="n"/>
      <c r="E21" s="9" t="n"/>
    </row>
    <row r="22">
      <c r="C22" s="5" t="inlineStr">
        <is>
          <t>Expected: Bollard light, 24in | Outdoor | Harbour Lamps (one formula in C21 fills all three cells)</t>
        </is>
      </c>
    </row>
  </sheetData>
  <mergeCells count="6">
    <mergeCell ref="A12:E12"/>
    <mergeCell ref="A16:E16"/>
    <mergeCell ref="A15:E15"/>
    <mergeCell ref="A13:E13"/>
    <mergeCell ref="A14:E14"/>
    <mergeCell ref="A17:E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28" customWidth="1" min="3" max="3"/>
    <col width="16" customWidth="1" min="4" max="4"/>
    <col width="16" customWidth="1" min="5" max="5"/>
    <col width="12" customWidth="1" min="6" max="6"/>
    <col width="20" customWidth="1" min="7" max="7"/>
  </cols>
  <sheetData>
    <row r="1">
      <c r="A1" s="1" t="inlineStr">
        <is>
          <t>Solution: working XLOOKUP formulas</t>
        </is>
      </c>
    </row>
    <row r="3">
      <c r="A3" s="4" t="inlineStr">
        <is>
          <t>SKU</t>
        </is>
      </c>
      <c r="B3" s="4" t="inlineStr">
        <is>
          <t>Qty</t>
        </is>
      </c>
      <c r="C3" s="4" t="inlineStr">
        <is>
          <t>Product</t>
        </is>
      </c>
      <c r="D3" s="4" t="inlineStr">
        <is>
          <t>List price</t>
        </is>
      </c>
      <c r="E3" s="4" t="inlineStr">
        <is>
          <t>Discount</t>
        </is>
      </c>
      <c r="F3" s="4" t="inlineStr">
        <is>
          <t>Line total</t>
        </is>
      </c>
      <c r="G3" s="4" t="inlineStr">
        <is>
          <t>Expected line total</t>
        </is>
      </c>
    </row>
    <row r="4">
      <c r="A4" t="inlineStr">
        <is>
          <t>LL-1004</t>
        </is>
      </c>
      <c r="B4" t="n">
        <v>40</v>
      </c>
      <c r="C4">
        <f>_xlfn.XLOOKUP(A4,Catalogue!$A$2:$A$11,Catalogue!$B$2:$B$11,"Not in catalogue")</f>
        <v/>
      </c>
      <c r="D4" s="6">
        <f>_xlfn.XLOOKUP(A4,Catalogue!$A$2:$A$11,Catalogue!$F$2:$F$11,0)</f>
        <v/>
      </c>
      <c r="E4" s="7">
        <f>_xlfn.XLOOKUP(B4,Tiers!$A$2:$A$5,Tiers!$B$2:$B$5,0,-1)</f>
        <v/>
      </c>
      <c r="F4" s="12">
        <f>B4*D4*(1-E4)</f>
        <v/>
      </c>
      <c r="G4" s="12" t="n">
        <v>883.2</v>
      </c>
    </row>
    <row r="5">
      <c r="A5" t="inlineStr">
        <is>
          <t>LL-1008</t>
        </is>
      </c>
      <c r="B5" t="n">
        <v>12</v>
      </c>
      <c r="C5">
        <f>_xlfn.XLOOKUP(A5,Catalogue!$A$2:$A$11,Catalogue!$B$2:$B$11,"Not in catalogue")</f>
        <v/>
      </c>
      <c r="D5" s="6">
        <f>_xlfn.XLOOKUP(A5,Catalogue!$A$2:$A$11,Catalogue!$F$2:$F$11,0)</f>
        <v/>
      </c>
      <c r="E5" s="7">
        <f>_xlfn.XLOOKUP(B5,Tiers!$A$2:$A$5,Tiers!$B$2:$B$5,0,-1)</f>
        <v/>
      </c>
      <c r="F5" s="12">
        <f>B5*D5*(1-E5)</f>
        <v/>
      </c>
      <c r="G5" s="12" t="n">
        <v>513</v>
      </c>
    </row>
    <row r="6">
      <c r="A6" t="inlineStr">
        <is>
          <t>LL-1001</t>
        </is>
      </c>
      <c r="B6" t="n">
        <v>3</v>
      </c>
      <c r="C6">
        <f>_xlfn.XLOOKUP(A6,Catalogue!$A$2:$A$11,Catalogue!$B$2:$B$11,"Not in catalogue")</f>
        <v/>
      </c>
      <c r="D6" s="6">
        <f>_xlfn.XLOOKUP(A6,Catalogue!$A$2:$A$11,Catalogue!$F$2:$F$11,0)</f>
        <v/>
      </c>
      <c r="E6" s="7">
        <f>_xlfn.XLOOKUP(B6,Tiers!$A$2:$A$5,Tiers!$B$2:$B$5,0,-1)</f>
        <v/>
      </c>
      <c r="F6" s="12">
        <f>B6*D6*(1-E6)</f>
        <v/>
      </c>
      <c r="G6" s="12" t="n">
        <v>267</v>
      </c>
    </row>
    <row r="7">
      <c r="A7" t="inlineStr">
        <is>
          <t>LL-1009</t>
        </is>
      </c>
      <c r="B7" t="n">
        <v>8</v>
      </c>
      <c r="C7">
        <f>_xlfn.XLOOKUP(A7,Catalogue!$A$2:$A$11,Catalogue!$B$2:$B$11,"Not in catalogue")</f>
        <v/>
      </c>
      <c r="D7" s="6">
        <f>_xlfn.XLOOKUP(A7,Catalogue!$A$2:$A$11,Catalogue!$F$2:$F$11,0)</f>
        <v/>
      </c>
      <c r="E7" s="7">
        <f>_xlfn.XLOOKUP(B7,Tiers!$A$2:$A$5,Tiers!$B$2:$B$5,0,-1)</f>
        <v/>
      </c>
      <c r="F7" s="12">
        <f>B7*D7*(1-E7)</f>
        <v/>
      </c>
      <c r="G7" s="12" t="n">
        <v>216</v>
      </c>
    </row>
    <row r="8">
      <c r="A8" t="inlineStr">
        <is>
          <t>LL-1012</t>
        </is>
      </c>
      <c r="B8" t="n">
        <v>2</v>
      </c>
      <c r="C8">
        <f>_xlfn.XLOOKUP(A8,Catalogue!$A$2:$A$11,Catalogue!$B$2:$B$11,"Not in catalogue")</f>
        <v/>
      </c>
      <c r="D8" s="6">
        <f>_xlfn.XLOOKUP(A8,Catalogue!$A$2:$A$11,Catalogue!$F$2:$F$11,0)</f>
        <v/>
      </c>
      <c r="E8" s="7">
        <f>_xlfn.XLOOKUP(B8,Tiers!$A$2:$A$5,Tiers!$B$2:$B$5,0,-1)</f>
        <v/>
      </c>
      <c r="F8" s="12">
        <f>B8*D8*(1-E8)</f>
        <v/>
      </c>
      <c r="G8" s="12" t="n">
        <v>0</v>
      </c>
    </row>
    <row r="9">
      <c r="E9" t="inlineStr">
        <is>
          <t>Quote total</t>
        </is>
      </c>
      <c r="F9" s="12">
        <f>SUM(F4:F8)</f>
        <v/>
      </c>
      <c r="G9" s="12" t="n">
        <v>1879.2</v>
      </c>
    </row>
    <row r="11">
      <c r="A11" s="13" t="inlineStr">
        <is>
          <t>More exercises</t>
        </is>
      </c>
    </row>
    <row r="12">
      <c r="A12" s="4" t="inlineStr">
        <is>
          <t>Question</t>
        </is>
      </c>
      <c r="F12" s="4" t="inlineStr">
        <is>
          <t>Answer</t>
        </is>
      </c>
      <c r="G12" s="4" t="inlineStr">
        <is>
          <t>Expected</t>
        </is>
      </c>
    </row>
    <row r="13">
      <c r="A13" s="14" t="inlineStr">
        <is>
          <t>Latest list price of LL-1004 from Price history (search last to first)</t>
        </is>
      </c>
      <c r="F13">
        <f>_xlfn.XLOOKUP("LL-1004",'Price history'!$B$2:$B$8,'Price history'!$C$2:$C$8,,0,-1)</f>
        <v/>
      </c>
      <c r="G13" t="n">
        <v>24</v>
      </c>
    </row>
    <row r="14">
      <c r="A14" s="14" t="inlineStr">
        <is>
          <t>First price ever logged for LL-1004 (default search order)</t>
        </is>
      </c>
      <c r="F14">
        <f>_xlfn.XLOOKUP("LL-1004",'Price history'!$B$2:$B$8,'Price history'!$C$2:$C$8)</f>
        <v/>
      </c>
      <c r="G14" t="n">
        <v>22</v>
      </c>
    </row>
    <row r="15">
      <c r="A15" s="14" t="inlineStr">
        <is>
          <t>SKU of the first product whose name contains "globe" (wildcard)</t>
        </is>
      </c>
      <c r="F15">
        <f>_xlfn.XLOOKUP("*globe*",Catalogue!$B$2:$B$11,Catalogue!$A$2:$A$11,"None",2)</f>
        <v/>
      </c>
      <c r="G15" t="inlineStr">
        <is>
          <t>LL-1002</t>
        </is>
      </c>
    </row>
    <row r="16">
      <c r="A16" s="14" t="inlineStr">
        <is>
          <t>SKU for "Smart dimmer" (lookup to the left)</t>
        </is>
      </c>
      <c r="F16">
        <f>_xlfn.XLOOKUP("Smart dimmer",Catalogue!$B$2:$B$11,Catalogue!$A$2:$A$11)</f>
        <v/>
      </c>
      <c r="G16" t="inlineStr">
        <is>
          <t>LL-1010</t>
        </is>
      </c>
    </row>
    <row r="17">
      <c r="A17" s="14" t="inlineStr">
        <is>
          <t>Stock for LL-1007, with the column picked by header name in B18 (two-way)</t>
        </is>
      </c>
      <c r="F17">
        <f>_xlfn.XLOOKUP("LL-1007",Catalogue!$A$2:$A$11,_xlfn.XLOOKUP(B18,Catalogue!$A$1:$G$1,Catalogue!$A$2:$G$11))</f>
        <v/>
      </c>
      <c r="G17" t="n">
        <v>9</v>
      </c>
    </row>
    <row r="18">
      <c r="A18" t="inlineStr">
        <is>
          <t>Header to look up for question 5:</t>
        </is>
      </c>
      <c r="B18" t="inlineStr">
        <is>
          <t>In stock</t>
        </is>
      </c>
    </row>
    <row r="20">
      <c r="A20" s="13" t="inlineStr">
        <is>
          <t>Return several columns at once: product, category and supplier for the SKU in B21</t>
        </is>
      </c>
    </row>
    <row r="21">
      <c r="A21" t="inlineStr">
        <is>
          <t>SKU:</t>
        </is>
      </c>
      <c r="B21" t="inlineStr">
        <is>
          <t>LL-1007</t>
        </is>
      </c>
      <c r="C21">
        <f t="array" ref="C21:E21">_xlfn.XLOOKUP(B21,Catalogue!$A$2:$A$11,Catalogue!$B$2:$D$11)</f>
        <v/>
      </c>
    </row>
    <row r="22">
      <c r="C22" s="5" t="inlineStr">
        <is>
          <t>Expected: Bollard light, 24in | Outdoor | Harbour Lamps (one formula in C21 fills all three cells)</t>
        </is>
      </c>
    </row>
  </sheetData>
  <mergeCells count="6">
    <mergeCell ref="A12:E12"/>
    <mergeCell ref="A16:E16"/>
    <mergeCell ref="A15:E15"/>
    <mergeCell ref="A13:E13"/>
    <mergeCell ref="A14:E14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2026-10-07T15:17:00Z</dcterms:created>
  <dcterms:modified xmlns:dcterms="http://purl.org/dc/terms/" xmlns:xsi="http://www.w3.org/2001/XMLSchema-instance" xsi:type="dcterms:W3CDTF">2026-10-07T15:17:00Z</dcterms:modified>
</cp:coreProperties>
</file>